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24519"/>
</workbook>
</file>

<file path=xl/calcChain.xml><?xml version="1.0" encoding="utf-8"?>
<calcChain xmlns="http://schemas.openxmlformats.org/spreadsheetml/2006/main">
  <c r="E80" i="1"/>
  <c r="E79" s="1"/>
  <c r="G17"/>
  <c r="F17"/>
  <c r="E17"/>
  <c r="G15"/>
  <c r="F15"/>
  <c r="E15"/>
  <c r="G13"/>
  <c r="G12" s="1"/>
  <c r="G11" s="1"/>
  <c r="G10" s="1"/>
  <c r="F13"/>
  <c r="F12" s="1"/>
  <c r="F11" s="1"/>
  <c r="F10" s="1"/>
  <c r="E13"/>
  <c r="E12" l="1"/>
  <c r="E11" s="1"/>
  <c r="E10" s="1"/>
  <c r="E62"/>
  <c r="E72" l="1"/>
  <c r="E71" s="1"/>
  <c r="E70" s="1"/>
  <c r="G72"/>
  <c r="G71" s="1"/>
  <c r="G70" s="1"/>
  <c r="F72"/>
  <c r="F71" s="1"/>
  <c r="F70" s="1"/>
  <c r="G41" l="1"/>
  <c r="G40" s="1"/>
  <c r="G39" s="1"/>
  <c r="F41"/>
  <c r="F40" s="1"/>
  <c r="F39" s="1"/>
  <c r="E41"/>
  <c r="E40" s="1"/>
  <c r="E39" s="1"/>
  <c r="E32" l="1"/>
  <c r="G81"/>
  <c r="F81"/>
  <c r="E81"/>
  <c r="G85"/>
  <c r="G84" s="1"/>
  <c r="G83" s="1"/>
  <c r="F85"/>
  <c r="F84" s="1"/>
  <c r="F83" s="1"/>
  <c r="E85"/>
  <c r="E84" s="1"/>
  <c r="E83" s="1"/>
  <c r="E77" l="1"/>
  <c r="G22" l="1"/>
  <c r="G21" s="1"/>
  <c r="G20" s="1"/>
  <c r="F22"/>
  <c r="F21" s="1"/>
  <c r="F20" s="1"/>
  <c r="E22"/>
  <c r="E21" s="1"/>
  <c r="E20" s="1"/>
  <c r="G79"/>
  <c r="F79"/>
  <c r="E76"/>
  <c r="E75" s="1"/>
  <c r="G46"/>
  <c r="G45" s="1"/>
  <c r="G44" s="1"/>
  <c r="F46"/>
  <c r="F45" s="1"/>
  <c r="F44" s="1"/>
  <c r="E46"/>
  <c r="E45" s="1"/>
  <c r="E44" s="1"/>
  <c r="E43" s="1"/>
  <c r="G37"/>
  <c r="G36" s="1"/>
  <c r="G35" s="1"/>
  <c r="G34" s="1"/>
  <c r="F37"/>
  <c r="F36" s="1"/>
  <c r="F35" s="1"/>
  <c r="F34" s="1"/>
  <c r="E37"/>
  <c r="E36" s="1"/>
  <c r="E35" s="1"/>
  <c r="E34" s="1"/>
  <c r="G77"/>
  <c r="F77"/>
  <c r="G68"/>
  <c r="F68"/>
  <c r="E68"/>
  <c r="G32"/>
  <c r="G31" s="1"/>
  <c r="G30" s="1"/>
  <c r="G29" s="1"/>
  <c r="F32"/>
  <c r="F31" s="1"/>
  <c r="F30" s="1"/>
  <c r="F29" s="1"/>
  <c r="E31"/>
  <c r="E30" s="1"/>
  <c r="E29" s="1"/>
  <c r="G27"/>
  <c r="G26" s="1"/>
  <c r="G25" s="1"/>
  <c r="G24" s="1"/>
  <c r="F27"/>
  <c r="F26" s="1"/>
  <c r="F25" s="1"/>
  <c r="F24" s="1"/>
  <c r="E27"/>
  <c r="E26" s="1"/>
  <c r="E25" s="1"/>
  <c r="E24" s="1"/>
  <c r="G59"/>
  <c r="F59"/>
  <c r="E59"/>
  <c r="G62"/>
  <c r="F62"/>
  <c r="G64"/>
  <c r="F64"/>
  <c r="G66"/>
  <c r="F66"/>
  <c r="E64"/>
  <c r="E66"/>
  <c r="G55"/>
  <c r="G54" s="1"/>
  <c r="G53" s="1"/>
  <c r="F55"/>
  <c r="F54" s="1"/>
  <c r="F53" s="1"/>
  <c r="E55"/>
  <c r="E54" s="1"/>
  <c r="E53" s="1"/>
  <c r="G43" l="1"/>
  <c r="F19"/>
  <c r="G76"/>
  <c r="G75" s="1"/>
  <c r="F43"/>
  <c r="E19"/>
  <c r="E8" s="1"/>
  <c r="F76"/>
  <c r="F75" s="1"/>
  <c r="G19"/>
  <c r="E58"/>
  <c r="E57" s="1"/>
  <c r="G58"/>
  <c r="F58"/>
  <c r="F57" s="1"/>
  <c r="F8" l="1"/>
  <c r="G57"/>
  <c r="G8" s="1"/>
</calcChain>
</file>

<file path=xl/sharedStrings.xml><?xml version="1.0" encoding="utf-8"?>
<sst xmlns="http://schemas.openxmlformats.org/spreadsheetml/2006/main" count="178" uniqueCount="120">
  <si>
    <t>(рублей)</t>
  </si>
  <si>
    <t>Наименование</t>
  </si>
  <si>
    <t>ЦСР</t>
  </si>
  <si>
    <t>ВР</t>
  </si>
  <si>
    <t>ВСЕГО РАСХОДОВ</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</si>
  <si>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</si>
  <si>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</si>
  <si>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</si>
  <si>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</si>
  <si>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</si>
  <si>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</si>
  <si>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</si>
  <si>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</si>
  <si>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Обеспечение функционирования местных администраций</t>
  </si>
  <si>
    <t>73 0 00 00000</t>
  </si>
  <si>
    <t>Администрация Зуевского сельсовета Солнцевского района Курской области</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</si>
  <si>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</si>
  <si>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</si>
  <si>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</si>
  <si>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</si>
  <si>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</si>
  <si>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</si>
  <si>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</si>
  <si>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</si>
  <si>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</si>
  <si>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Иные межбюджетные трансферты</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</si>
  <si>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</si>
  <si>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</si>
  <si>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</si>
  <si>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</si>
  <si>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</si>
  <si>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</si>
  <si>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</si>
  <si>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</si>
  <si>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</si>
  <si>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</si>
  <si>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</si>
  <si>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</si>
  <si>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</si>
  <si>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</si>
  <si>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</si>
  <si>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</si>
  <si>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</si>
  <si>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</si>
  <si>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</si>
  <si>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76 1 00 С1404</t>
  </si>
  <si>
    <t>Выполнение  других (прочих) обязательств органа местного самоуправления</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</si>
  <si>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</si>
  <si>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</si>
  <si>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</si>
  <si>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</si>
  <si>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</si>
  <si>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</si>
  <si>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13 0 00 00000</t>
  </si>
  <si>
    <t>13 2 00 00000</t>
  </si>
  <si>
    <t>13 2 01 00000</t>
  </si>
  <si>
    <t>13 2 01 С1460</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</si>
  <si>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</si>
  <si>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</si>
  <si>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</si>
  <si>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</si>
  <si>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</si>
  <si>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</si>
  <si>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</si>
  <si>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</si>
  <si>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</si>
  <si>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</si>
  <si>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</si>
  <si>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</si>
  <si>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77 2 00 С1433</t>
  </si>
  <si>
    <t>Мероприятия по благоустройству</t>
  </si>
  <si>
    <t>02 0 00 00000</t>
  </si>
  <si>
    <t>02 1 00 00000</t>
  </si>
  <si>
    <t>02 1 01 00000</t>
  </si>
  <si>
    <t>02 1 01 С1445</t>
  </si>
  <si>
    <t>300</t>
  </si>
  <si>
    <t>Социальное обеспечение и иные выплаты населению</t>
  </si>
  <si>
    <t>Выплата пенсий за выслугу лет и доплат к пенсии муниципальным служащим</t>
  </si>
  <si>
    <t>Основное мероприятие «Совершенствование организации предоставления социальных выплат  и мер социальной поддержки отдельным категориям граждан»</t>
  </si>
  <si>
    <t>Подпрограмма "Создание условий для повышения результативности, профессиональной деятельности муниципальных служащих"</t>
  </si>
  <si>
    <t xml:space="preserve">Подпрограмма  «Снижение рисков и смягчение последствий чрезвычайных ситуаций природного и техногенного характера»  </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</si>
  <si>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</si>
  <si>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Муниципальная программа «Развитие субъектов малого и среднего предпринимательства на территории поселения»</t>
  </si>
  <si>
    <t xml:space="preserve">Подпрограмма «Развитие мер социальной поддержки отдельных категорий граждан»  </t>
  </si>
  <si>
    <t>Обеспечение наборами для новорожденных детей необходимыми предметами</t>
  </si>
  <si>
    <t>77 2 00 С2240</t>
  </si>
  <si>
    <t>Резервные фонды</t>
  </si>
  <si>
    <t>Резервные фонды органов местного самоуправления</t>
  </si>
  <si>
    <t>78 0 00 00000</t>
  </si>
  <si>
    <t>78 1 00 00000</t>
  </si>
  <si>
    <t>Резервный фонд местной администрации</t>
  </si>
  <si>
    <t>78 1 00 С1403</t>
  </si>
  <si>
    <t>Итого расходы на 2025 год</t>
  </si>
  <si>
    <t>Приложение № 5</t>
  </si>
  <si>
    <t>Условно утвержденные</t>
  </si>
  <si>
    <t>Итого расходы на 2026 год</t>
  </si>
  <si>
    <t>Муниципальная программа Зуевского сельсовета Солнцевского района Курской области "Развитие культуры в Зуевском сельсовете Солнцевского района Курской области"</t>
  </si>
  <si>
    <t>Подпрограмма "Искусство муниципальной программы "Развитие культуры в Зуевском сельсовете Солнцевского района Курской области"</t>
  </si>
  <si>
    <t>Основное мероприятие "Создание условий для организации досуга и обеспечения жителей Зуевского сельсовета Солнцевского района Курской области услугами организаций культуры"</t>
  </si>
  <si>
    <t>Реализация проекта "Народный бюджет" Капитальный ремонт здания Зуевского СДК - филиала МКУК "Солнцевский РДК", расположенного по адресу: Курская область, Солнцевский район, с.Зуевка, ул. Центральная, д.4, 1 этап</t>
  </si>
  <si>
    <t>Реализация мероприятий проекта "Народный бюджет" Капитальный ремонт здания Зуевского СДК - филиала МКУК "Солнцевский РДК", расположенного по адресу: Курская область, Солнцевский район, с.Зуевка, ул. Центральная, д.4, 1 этап</t>
  </si>
  <si>
    <t>Осуществление  строительного контроля по капитальному ремонту здания Зуевского СДК - филиала МКУК "Солнцевский РДК"</t>
  </si>
  <si>
    <t>01 0 00 00000</t>
  </si>
  <si>
    <t>01 1 00 00000</t>
  </si>
  <si>
    <t>01 1 02 00000</t>
  </si>
  <si>
    <t>01 1 02 С1409</t>
  </si>
  <si>
    <t>Муниципальная программа «Профилактика преступлений и иных правонарушений на территории Зуевского сельсовета Солнцевского района Курской области на"</t>
  </si>
  <si>
    <t>Итого расходы на 2027 год</t>
  </si>
  <si>
    <t>Подпрограмма «Обеспечение правопорядка на территории муниципального образования "Зуевское сельское поселение" Солнцевского района Курской области" муниципальной программы "Профилактика преступлений и иных правонарушений на территории Зуевского сельсовета Солнцевского района Курской области на"</t>
  </si>
  <si>
    <t>Распределение бюджетных ассигнований по  целевым статьям (муниципальным программам муниципального образования "Зуевское сельское поселение" Солнцевского муниципального района Курской области  и непрограммным направлениям деятельности), группам видов расходов  классификации расходов бюджета на 2025 год и на плановый период 2026 и 2027 годов</t>
  </si>
  <si>
    <t>Муниципальная программа «Пенсионное обеспечение Главы муниципального образования и лиц, замещавших муниципальные должности муниципальной службы в оранах местного самоуправления муниципального образования "Зуевское сельское поселение" Солнцевского муниципального района Курской области"</t>
  </si>
  <si>
    <t>Муниципальная программа "Развитие муниципальной службы в муниципальном образовании "Зуевское сельское поселение" Солнцевского муниципального района Курской области"</t>
  </si>
  <si>
    <t>Основное мероприятие "Обеспечение  общественной и личной безопасности  граждан на территории муниципального образования "Зуевское сельское поселение" Солнцевского муниципального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</si>
  <si>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"Зуевское сельское поселение" Солнцевского муниципального района Курской области</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</si>
  <si>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муниципального образования "Зуевское сельское поселение" Солнцевского муниципального района Курской области»</t>
  </si>
  <si>
    <t xml:space="preserve">Подпрограмма «Содействие развитию субъектов малого и среднего предпринимательства на территории муниципального образования "Зуевское сельское поселение" Солнцевского муниципального района Курской области» </t>
  </si>
  <si>
    <t>Обеспечение условий для развития субъектов малого и среднего предпринимательства на территории муниципального образования "Зуевское сельское поселение" Солнцевского муниципального района Курской области</t>
  </si>
  <si>
    <t>к  Решению Собрания депутатов Зуевского сельсовета Солнцевского района  Курской области  от 09.12.2024 года № 46/10 «О бюджете муниципального образования "Зуевское сельское поселение" Солнцевского муниципального района Курской области на 2025 год и на плановый период  2026 и 2027 годов"</t>
  </si>
  <si>
    <t>01 1 02 S4009</t>
  </si>
  <si>
    <t>01 1 02 14009</t>
  </si>
</sst>
</file>

<file path=xl/styles.xml><?xml version="1.0" encoding="utf-8"?>
<styleSheet xmlns="http://schemas.openxmlformats.org/spreadsheetml/2006/main">
  <numFmts count="1">
    <numFmt numFmtId="43" formatCode="_-* #,##0.00\ _₽_-;\-* #,##0.00\ _₽_-;_-* &quot;-&quot;??\ _₽_-;_-@_-"/>
  </numFmts>
  <fonts count="18">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sz val="12"/>
      <name val="Arial Cyr"/>
      <charset val="204"/>
    </font>
    <font>
      <sz val="12"/>
      <name val="Times New Roman"/>
      <family val="1"/>
      <charset val="204"/>
    </font>
    <font>
      <b/>
      <i/>
      <sz val="11"/>
      <color theme="1"/>
      <name val="Times New Roman"/>
      <family val="1"/>
      <charset val="204"/>
    </font>
    <font>
      <b/>
      <i/>
      <sz val="10"/>
      <color theme="1"/>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3" fillId="0" borderId="0"/>
  </cellStyleXfs>
  <cellXfs count="38">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6" fillId="0" borderId="1" xfId="0" applyNumberFormat="1" applyFont="1" applyBorder="1"/>
    <xf numFmtId="0" fontId="7" fillId="0" borderId="0" xfId="0" applyFont="1"/>
    <xf numFmtId="0" fontId="3" fillId="0" borderId="0" xfId="0" applyFont="1"/>
    <xf numFmtId="0" fontId="8" fillId="0" borderId="2" xfId="0" applyFont="1" applyBorder="1" applyAlignment="1">
      <alignment vertical="top"/>
    </xf>
    <xf numFmtId="43" fontId="6" fillId="3" borderId="3" xfId="0" applyNumberFormat="1" applyFont="1" applyFill="1" applyBorder="1"/>
    <xf numFmtId="43" fontId="4" fillId="3" borderId="3" xfId="0" applyNumberFormat="1" applyFont="1" applyFill="1" applyBorder="1"/>
    <xf numFmtId="43" fontId="3" fillId="3" borderId="3" xfId="0" applyNumberFormat="1" applyFont="1" applyFill="1" applyBorder="1"/>
    <xf numFmtId="43" fontId="5" fillId="3" borderId="3" xfId="0" applyNumberFormat="1" applyFont="1" applyFill="1" applyBorder="1"/>
    <xf numFmtId="0" fontId="10" fillId="3" borderId="2" xfId="0" applyFont="1" applyFill="1" applyBorder="1" applyAlignment="1">
      <alignment vertical="top" wrapText="1"/>
    </xf>
    <xf numFmtId="49" fontId="3" fillId="3" borderId="1" xfId="0" applyNumberFormat="1" applyFont="1" applyFill="1" applyBorder="1"/>
    <xf numFmtId="0" fontId="9" fillId="3" borderId="2" xfId="0" applyFont="1" applyFill="1" applyBorder="1" applyAlignment="1">
      <alignment vertical="top" wrapText="1"/>
    </xf>
    <xf numFmtId="49" fontId="4" fillId="3" borderId="1" xfId="0" applyNumberFormat="1" applyFont="1" applyFill="1" applyBorder="1"/>
    <xf numFmtId="43" fontId="3" fillId="3" borderId="1" xfId="0" applyNumberFormat="1" applyFont="1" applyFill="1" applyBorder="1"/>
    <xf numFmtId="0" fontId="11" fillId="3" borderId="2" xfId="0" applyFont="1" applyFill="1" applyBorder="1" applyAlignment="1">
      <alignment vertical="top" wrapText="1"/>
    </xf>
    <xf numFmtId="49" fontId="5" fillId="3" borderId="1" xfId="0" applyNumberFormat="1" applyFont="1" applyFill="1" applyBorder="1"/>
    <xf numFmtId="49" fontId="14" fillId="2" borderId="1" xfId="1" applyNumberFormat="1" applyFont="1" applyFill="1" applyBorder="1" applyAlignment="1">
      <alignment horizontal="center" wrapText="1"/>
    </xf>
    <xf numFmtId="49" fontId="14" fillId="2" borderId="1" xfId="0" applyNumberFormat="1" applyFont="1" applyFill="1" applyBorder="1" applyAlignment="1">
      <alignment vertical="top" wrapText="1"/>
    </xf>
    <xf numFmtId="49" fontId="12" fillId="2" borderId="1" xfId="1" applyNumberFormat="1" applyFont="1" applyFill="1" applyBorder="1" applyAlignment="1">
      <alignment horizontal="center" wrapText="1"/>
    </xf>
    <xf numFmtId="0" fontId="2" fillId="3" borderId="2" xfId="0" applyFont="1" applyFill="1" applyBorder="1" applyAlignment="1">
      <alignment horizontal="left" vertical="center" wrapText="1"/>
    </xf>
    <xf numFmtId="49" fontId="15" fillId="3" borderId="1" xfId="0" applyNumberFormat="1" applyFont="1" applyFill="1" applyBorder="1" applyAlignment="1">
      <alignment horizontal="left"/>
    </xf>
    <xf numFmtId="43" fontId="15" fillId="3" borderId="3" xfId="0" applyNumberFormat="1" applyFont="1" applyFill="1" applyBorder="1" applyAlignment="1">
      <alignment horizontal="left"/>
    </xf>
    <xf numFmtId="0" fontId="11" fillId="3" borderId="2" xfId="0" applyFont="1" applyFill="1" applyBorder="1" applyAlignment="1">
      <alignment horizontal="left" vertical="center" wrapText="1"/>
    </xf>
    <xf numFmtId="49" fontId="16" fillId="3" borderId="1" xfId="0" applyNumberFormat="1" applyFont="1" applyFill="1" applyBorder="1" applyAlignment="1">
      <alignment horizontal="left"/>
    </xf>
    <xf numFmtId="43" fontId="16" fillId="3" borderId="3" xfId="0" applyNumberFormat="1" applyFont="1" applyFill="1" applyBorder="1" applyAlignment="1">
      <alignment horizontal="left"/>
    </xf>
    <xf numFmtId="0" fontId="10" fillId="3" borderId="2" xfId="0" applyFont="1" applyFill="1" applyBorder="1" applyAlignment="1">
      <alignment horizontal="left" vertical="center" wrapText="1"/>
    </xf>
    <xf numFmtId="49" fontId="17" fillId="3" borderId="1" xfId="0" applyNumberFormat="1" applyFont="1" applyFill="1" applyBorder="1" applyAlignment="1">
      <alignment horizontal="left"/>
    </xf>
    <xf numFmtId="43" fontId="17" fillId="3" borderId="3" xfId="0" applyNumberFormat="1" applyFont="1" applyFill="1" applyBorder="1" applyAlignment="1">
      <alignment horizontal="left"/>
    </xf>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2:G86"/>
  <sheetViews>
    <sheetView tabSelected="1" view="pageBreakPreview" topLeftCell="A13" zoomScale="80" zoomScaleSheetLayoutView="80" workbookViewId="0">
      <selection activeCell="C15" sqref="C15"/>
    </sheetView>
  </sheetViews>
  <sheetFormatPr defaultRowHeight="15"/>
  <cols>
    <col min="1" max="1" width="4.85546875" customWidth="1"/>
    <col min="2" max="2" width="33.140625" customWidth="1"/>
    <col min="3" max="3" width="17" customWidth="1"/>
    <col min="4" max="4" width="7.5703125" customWidth="1"/>
    <col min="5" max="5" width="22.140625" customWidth="1"/>
    <col min="6" max="6" width="21.42578125" customWidth="1"/>
    <col min="7" max="7" width="20.85546875" customWidth="1"/>
  </cols>
  <sheetData>
    <row r="2" spans="2:7" ht="15.75">
      <c r="B2" s="10"/>
      <c r="C2" s="10"/>
      <c r="D2" s="10"/>
      <c r="E2" s="37" t="s">
        <v>93</v>
      </c>
      <c r="F2" s="37"/>
      <c r="G2" s="37"/>
    </row>
    <row r="3" spans="2:7" ht="71.25" customHeight="1">
      <c r="B3" s="10"/>
      <c r="C3" s="36" t="s">
        <v>117</v>
      </c>
      <c r="D3" s="36"/>
      <c r="E3" s="36"/>
      <c r="F3" s="36"/>
      <c r="G3" s="36"/>
    </row>
    <row r="4" spans="2:7" ht="60.75" customHeight="1">
      <c r="B4" s="35" t="s">
        <v>109</v>
      </c>
      <c r="C4" s="35"/>
      <c r="D4" s="35"/>
      <c r="E4" s="35"/>
      <c r="F4" s="35"/>
      <c r="G4" s="35"/>
    </row>
    <row r="5" spans="2:7" ht="7.5" customHeight="1">
      <c r="B5" s="9"/>
      <c r="C5" s="9"/>
      <c r="D5" s="9"/>
      <c r="E5" s="9"/>
      <c r="F5" s="9"/>
      <c r="G5" s="9"/>
    </row>
    <row r="6" spans="2:7">
      <c r="B6" s="1"/>
      <c r="C6" s="2"/>
      <c r="D6" s="3"/>
      <c r="E6" s="4"/>
      <c r="F6" s="9"/>
      <c r="G6" s="9" t="s">
        <v>0</v>
      </c>
    </row>
    <row r="7" spans="2:7" ht="28.5">
      <c r="B7" s="5" t="s">
        <v>1</v>
      </c>
      <c r="C7" s="6" t="s">
        <v>2</v>
      </c>
      <c r="D7" s="6" t="s">
        <v>3</v>
      </c>
      <c r="E7" s="7" t="s">
        <v>92</v>
      </c>
      <c r="F7" s="7" t="s">
        <v>95</v>
      </c>
      <c r="G7" s="7" t="s">
        <v>107</v>
      </c>
    </row>
    <row r="8" spans="2:7" ht="18.75">
      <c r="B8" s="11" t="s">
        <v>4</v>
      </c>
      <c r="C8" s="8"/>
      <c r="D8" s="8"/>
      <c r="E8" s="12">
        <f>E10+E19+E24+E29+E34+E43+E53+E57+E70+E75+E83+E49</f>
        <v>7597221</v>
      </c>
      <c r="F8" s="12">
        <f>F9+F10+F19+F24+F29+F34+F43+F53+F57+F70+F75+F83</f>
        <v>6724971</v>
      </c>
      <c r="G8" s="12">
        <f>G9+G10+G19+G24+G29+G34+G43+G53+G57+G70+G75+G83</f>
        <v>6795360</v>
      </c>
    </row>
    <row r="9" spans="2:7" ht="18.75">
      <c r="B9" s="11" t="s">
        <v>94</v>
      </c>
      <c r="C9" s="8"/>
      <c r="D9" s="8"/>
      <c r="E9" s="12"/>
      <c r="F9" s="12">
        <v>157028</v>
      </c>
      <c r="G9" s="12">
        <v>316795</v>
      </c>
    </row>
    <row r="10" spans="2:7" ht="96.75" customHeight="1">
      <c r="B10" s="18" t="s">
        <v>96</v>
      </c>
      <c r="C10" s="19" t="s">
        <v>102</v>
      </c>
      <c r="D10" s="19"/>
      <c r="E10" s="13">
        <f t="shared" ref="E10:G11" si="0">E11</f>
        <v>932555</v>
      </c>
      <c r="F10" s="13">
        <f t="shared" si="0"/>
        <v>0</v>
      </c>
      <c r="G10" s="13">
        <f t="shared" si="0"/>
        <v>0</v>
      </c>
    </row>
    <row r="11" spans="2:7" ht="67.5">
      <c r="B11" s="21" t="s">
        <v>97</v>
      </c>
      <c r="C11" s="22" t="s">
        <v>103</v>
      </c>
      <c r="D11" s="22"/>
      <c r="E11" s="15">
        <f t="shared" si="0"/>
        <v>932555</v>
      </c>
      <c r="F11" s="15">
        <f t="shared" si="0"/>
        <v>0</v>
      </c>
      <c r="G11" s="15">
        <f t="shared" si="0"/>
        <v>0</v>
      </c>
    </row>
    <row r="12" spans="2:7" ht="82.5" customHeight="1">
      <c r="B12" s="16" t="s">
        <v>98</v>
      </c>
      <c r="C12" s="17" t="s">
        <v>104</v>
      </c>
      <c r="D12" s="17"/>
      <c r="E12" s="14">
        <f>E13+E15+E17</f>
        <v>932555</v>
      </c>
      <c r="F12" s="14">
        <f>F13</f>
        <v>0</v>
      </c>
      <c r="G12" s="14">
        <f>G13</f>
        <v>0</v>
      </c>
    </row>
    <row r="13" spans="2:7" ht="99" customHeight="1">
      <c r="B13" s="16" t="s">
        <v>99</v>
      </c>
      <c r="C13" s="17" t="s">
        <v>119</v>
      </c>
      <c r="D13" s="17"/>
      <c r="E13" s="14">
        <f>E14</f>
        <v>512838</v>
      </c>
      <c r="F13" s="14">
        <f>F14</f>
        <v>0</v>
      </c>
      <c r="G13" s="14">
        <f>G14</f>
        <v>0</v>
      </c>
    </row>
    <row r="14" spans="2:7" ht="42" customHeight="1">
      <c r="B14" s="16" t="s">
        <v>34</v>
      </c>
      <c r="C14" s="17" t="s">
        <v>119</v>
      </c>
      <c r="D14" s="17" t="s">
        <v>35</v>
      </c>
      <c r="E14" s="14">
        <v>512838</v>
      </c>
      <c r="F14" s="14"/>
      <c r="G14" s="14"/>
    </row>
    <row r="15" spans="2:7" ht="96" customHeight="1">
      <c r="B15" s="16" t="s">
        <v>100</v>
      </c>
      <c r="C15" s="17" t="s">
        <v>118</v>
      </c>
      <c r="D15" s="17"/>
      <c r="E15" s="14">
        <f>E16</f>
        <v>399642</v>
      </c>
      <c r="F15" s="14">
        <f>F16</f>
        <v>0</v>
      </c>
      <c r="G15" s="14">
        <f>G16</f>
        <v>0</v>
      </c>
    </row>
    <row r="16" spans="2:7" ht="48" customHeight="1">
      <c r="B16" s="16" t="s">
        <v>34</v>
      </c>
      <c r="C16" s="17" t="s">
        <v>118</v>
      </c>
      <c r="D16" s="17" t="s">
        <v>35</v>
      </c>
      <c r="E16" s="14">
        <v>399642</v>
      </c>
      <c r="F16" s="14">
        <v>0</v>
      </c>
      <c r="G16" s="14">
        <v>0</v>
      </c>
    </row>
    <row r="17" spans="2:7" ht="54" customHeight="1">
      <c r="B17" s="16" t="s">
        <v>101</v>
      </c>
      <c r="C17" s="17" t="s">
        <v>105</v>
      </c>
      <c r="D17" s="17"/>
      <c r="E17" s="14">
        <f>E18</f>
        <v>20075</v>
      </c>
      <c r="F17" s="14">
        <f>F18</f>
        <v>0</v>
      </c>
      <c r="G17" s="14">
        <f>G18</f>
        <v>0</v>
      </c>
    </row>
    <row r="18" spans="2:7" ht="42" customHeight="1">
      <c r="B18" s="16" t="s">
        <v>34</v>
      </c>
      <c r="C18" s="17" t="s">
        <v>105</v>
      </c>
      <c r="D18" s="17" t="s">
        <v>35</v>
      </c>
      <c r="E18" s="14">
        <v>20075</v>
      </c>
      <c r="F18" s="14">
        <v>0</v>
      </c>
      <c r="G18" s="14">
        <v>0</v>
      </c>
    </row>
    <row r="19" spans="2:7" ht="144" customHeight="1">
      <c r="B19" s="18" t="s">
        <v>110</v>
      </c>
      <c r="C19" s="19" t="s">
        <v>71</v>
      </c>
      <c r="D19" s="19"/>
      <c r="E19" s="13">
        <f>E20</f>
        <v>429471</v>
      </c>
      <c r="F19" s="13">
        <f t="shared" ref="F19:G19" si="1">F20</f>
        <v>460773</v>
      </c>
      <c r="G19" s="13">
        <f t="shared" si="1"/>
        <v>460773</v>
      </c>
    </row>
    <row r="20" spans="2:7" ht="44.25" customHeight="1">
      <c r="B20" s="16" t="s">
        <v>83</v>
      </c>
      <c r="C20" s="17" t="s">
        <v>72</v>
      </c>
      <c r="D20" s="17"/>
      <c r="E20" s="14">
        <f>E21</f>
        <v>429471</v>
      </c>
      <c r="F20" s="14">
        <f>F21</f>
        <v>460773</v>
      </c>
      <c r="G20" s="14">
        <f>G21</f>
        <v>460773</v>
      </c>
    </row>
    <row r="21" spans="2:7" ht="69.75" customHeight="1">
      <c r="B21" s="16" t="s">
        <v>78</v>
      </c>
      <c r="C21" s="17" t="s">
        <v>73</v>
      </c>
      <c r="D21" s="17"/>
      <c r="E21" s="14">
        <f>E22</f>
        <v>429471</v>
      </c>
      <c r="F21" s="14">
        <f>F22</f>
        <v>460773</v>
      </c>
      <c r="G21" s="14">
        <f>G22</f>
        <v>460773</v>
      </c>
    </row>
    <row r="22" spans="2:7" ht="43.5" customHeight="1">
      <c r="B22" s="16" t="s">
        <v>77</v>
      </c>
      <c r="C22" s="17" t="s">
        <v>74</v>
      </c>
      <c r="D22" s="17"/>
      <c r="E22" s="14">
        <f>E23</f>
        <v>429471</v>
      </c>
      <c r="F22" s="14">
        <f t="shared" ref="F22:G22" si="2">F23</f>
        <v>460773</v>
      </c>
      <c r="G22" s="14">
        <f t="shared" si="2"/>
        <v>460773</v>
      </c>
    </row>
    <row r="23" spans="2:7" ht="28.5" customHeight="1">
      <c r="B23" s="16" t="s">
        <v>76</v>
      </c>
      <c r="C23" s="17" t="s">
        <v>74</v>
      </c>
      <c r="D23" s="17" t="s">
        <v>75</v>
      </c>
      <c r="E23" s="14">
        <v>429471</v>
      </c>
      <c r="F23" s="20">
        <v>460773</v>
      </c>
      <c r="G23" s="20">
        <v>460773</v>
      </c>
    </row>
    <row r="24" spans="2:7" ht="93.75" customHeight="1">
      <c r="B24" s="18" t="s">
        <v>111</v>
      </c>
      <c r="C24" s="19" t="s">
        <v>28</v>
      </c>
      <c r="D24" s="19"/>
      <c r="E24" s="13">
        <f>E25</f>
        <v>832852</v>
      </c>
      <c r="F24" s="13">
        <f t="shared" ref="F24:G24" si="3">F25</f>
        <v>875580</v>
      </c>
      <c r="G24" s="13">
        <f t="shared" si="3"/>
        <v>849465</v>
      </c>
    </row>
    <row r="25" spans="2:7" ht="57.75" customHeight="1">
      <c r="B25" s="16" t="s">
        <v>79</v>
      </c>
      <c r="C25" s="17" t="s">
        <v>29</v>
      </c>
      <c r="D25" s="17"/>
      <c r="E25" s="14">
        <f>E26</f>
        <v>832852</v>
      </c>
      <c r="F25" s="14">
        <f t="shared" ref="F25:G25" si="4">F26</f>
        <v>875580</v>
      </c>
      <c r="G25" s="14">
        <f t="shared" si="4"/>
        <v>849465</v>
      </c>
    </row>
    <row r="26" spans="2:7" ht="45.75" customHeight="1">
      <c r="B26" s="16" t="s">
        <v>31</v>
      </c>
      <c r="C26" s="17" t="s">
        <v>30</v>
      </c>
      <c r="D26" s="17"/>
      <c r="E26" s="14">
        <f>E27</f>
        <v>832852</v>
      </c>
      <c r="F26" s="14">
        <f t="shared" ref="F26:G26" si="5">F27</f>
        <v>875580</v>
      </c>
      <c r="G26" s="14">
        <f t="shared" si="5"/>
        <v>849465</v>
      </c>
    </row>
    <row r="27" spans="2:7" ht="31.5" customHeight="1">
      <c r="B27" s="16" t="s">
        <v>33</v>
      </c>
      <c r="C27" s="17" t="s">
        <v>32</v>
      </c>
      <c r="D27" s="17"/>
      <c r="E27" s="14">
        <f>E28</f>
        <v>832852</v>
      </c>
      <c r="F27" s="14">
        <f t="shared" ref="F27:G27" si="6">F28</f>
        <v>875580</v>
      </c>
      <c r="G27" s="14">
        <f t="shared" si="6"/>
        <v>849465</v>
      </c>
    </row>
    <row r="28" spans="2:7" ht="43.5" customHeight="1">
      <c r="B28" s="16" t="s">
        <v>34</v>
      </c>
      <c r="C28" s="17" t="s">
        <v>32</v>
      </c>
      <c r="D28" s="17" t="s">
        <v>35</v>
      </c>
      <c r="E28" s="14">
        <v>832852</v>
      </c>
      <c r="F28" s="20">
        <v>875580</v>
      </c>
      <c r="G28" s="20">
        <v>849465</v>
      </c>
    </row>
    <row r="29" spans="2:7" ht="79.5" customHeight="1">
      <c r="B29" s="18" t="s">
        <v>106</v>
      </c>
      <c r="C29" s="19" t="s">
        <v>36</v>
      </c>
      <c r="D29" s="19"/>
      <c r="E29" s="13">
        <f>E30</f>
        <v>1000</v>
      </c>
      <c r="F29" s="13">
        <f t="shared" ref="F29:G29" si="7">F30</f>
        <v>1000</v>
      </c>
      <c r="G29" s="13">
        <f t="shared" si="7"/>
        <v>1000</v>
      </c>
    </row>
    <row r="30" spans="2:7" ht="137.25" customHeight="1">
      <c r="B30" s="16" t="s">
        <v>108</v>
      </c>
      <c r="C30" s="22" t="s">
        <v>37</v>
      </c>
      <c r="D30" s="22"/>
      <c r="E30" s="15">
        <f>E31</f>
        <v>1000</v>
      </c>
      <c r="F30" s="15">
        <f t="shared" ref="F30:G30" si="8">F31</f>
        <v>1000</v>
      </c>
      <c r="G30" s="15">
        <f t="shared" si="8"/>
        <v>1000</v>
      </c>
    </row>
    <row r="31" spans="2:7" ht="108" customHeight="1">
      <c r="B31" s="16" t="s">
        <v>112</v>
      </c>
      <c r="C31" s="17" t="s">
        <v>38</v>
      </c>
      <c r="D31" s="17"/>
      <c r="E31" s="14">
        <f>E32</f>
        <v>1000</v>
      </c>
      <c r="F31" s="14">
        <f t="shared" ref="F31:G31" si="9">F32</f>
        <v>1000</v>
      </c>
      <c r="G31" s="14">
        <f t="shared" si="9"/>
        <v>1000</v>
      </c>
    </row>
    <row r="32" spans="2:7" ht="109.5" customHeight="1">
      <c r="B32" s="16" t="s">
        <v>113</v>
      </c>
      <c r="C32" s="17" t="s">
        <v>39</v>
      </c>
      <c r="D32" s="17"/>
      <c r="E32" s="14">
        <f>E33</f>
        <v>1000</v>
      </c>
      <c r="F32" s="14">
        <f t="shared" ref="F32:G32" si="10">F33</f>
        <v>1000</v>
      </c>
      <c r="G32" s="14">
        <f t="shared" si="10"/>
        <v>1000</v>
      </c>
    </row>
    <row r="33" spans="2:7" ht="46.5" customHeight="1">
      <c r="B33" s="16" t="s">
        <v>34</v>
      </c>
      <c r="C33" s="17" t="s">
        <v>39</v>
      </c>
      <c r="D33" s="17" t="s">
        <v>35</v>
      </c>
      <c r="E33" s="14">
        <v>1000</v>
      </c>
      <c r="F33" s="14">
        <v>1000</v>
      </c>
      <c r="G33" s="14">
        <v>1000</v>
      </c>
    </row>
    <row r="34" spans="2:7" ht="137.25" customHeight="1">
      <c r="B34" s="18" t="s">
        <v>114</v>
      </c>
      <c r="C34" s="19" t="s">
        <v>53</v>
      </c>
      <c r="D34" s="19"/>
      <c r="E34" s="13">
        <f>E35+E39</f>
        <v>97434</v>
      </c>
      <c r="F34" s="13">
        <f t="shared" ref="F34:G34" si="11">F35+F39</f>
        <v>125150</v>
      </c>
      <c r="G34" s="13">
        <f t="shared" si="11"/>
        <v>125150</v>
      </c>
    </row>
    <row r="35" spans="2:7" ht="98.25" customHeight="1">
      <c r="B35" s="21" t="s">
        <v>81</v>
      </c>
      <c r="C35" s="22" t="s">
        <v>59</v>
      </c>
      <c r="D35" s="22"/>
      <c r="E35" s="15">
        <f t="shared" ref="E35:G37" si="12">E36</f>
        <v>39000</v>
      </c>
      <c r="F35" s="15">
        <f t="shared" si="12"/>
        <v>37500</v>
      </c>
      <c r="G35" s="15">
        <f t="shared" si="12"/>
        <v>37500</v>
      </c>
    </row>
    <row r="36" spans="2:7" ht="43.5" customHeight="1">
      <c r="B36" s="16" t="s">
        <v>62</v>
      </c>
      <c r="C36" s="17" t="s">
        <v>60</v>
      </c>
      <c r="D36" s="17"/>
      <c r="E36" s="14">
        <f t="shared" si="12"/>
        <v>39000</v>
      </c>
      <c r="F36" s="14">
        <f t="shared" si="12"/>
        <v>37500</v>
      </c>
      <c r="G36" s="14">
        <f t="shared" si="12"/>
        <v>37500</v>
      </c>
    </row>
    <row r="37" spans="2:7" ht="60" customHeight="1">
      <c r="B37" s="16" t="s">
        <v>63</v>
      </c>
      <c r="C37" s="17" t="s">
        <v>61</v>
      </c>
      <c r="D37" s="17"/>
      <c r="E37" s="14">
        <f t="shared" si="12"/>
        <v>39000</v>
      </c>
      <c r="F37" s="14">
        <f t="shared" si="12"/>
        <v>37500</v>
      </c>
      <c r="G37" s="14">
        <f t="shared" si="12"/>
        <v>37500</v>
      </c>
    </row>
    <row r="38" spans="2:7" ht="47.25" customHeight="1">
      <c r="B38" s="16" t="s">
        <v>34</v>
      </c>
      <c r="C38" s="17" t="s">
        <v>61</v>
      </c>
      <c r="D38" s="17" t="s">
        <v>35</v>
      </c>
      <c r="E38" s="14">
        <v>39000</v>
      </c>
      <c r="F38" s="20">
        <v>37500</v>
      </c>
      <c r="G38" s="20">
        <v>37500</v>
      </c>
    </row>
    <row r="39" spans="2:7" ht="71.25" customHeight="1">
      <c r="B39" s="21" t="s">
        <v>80</v>
      </c>
      <c r="C39" s="22" t="s">
        <v>54</v>
      </c>
      <c r="D39" s="22"/>
      <c r="E39" s="15">
        <f>E40</f>
        <v>58434</v>
      </c>
      <c r="F39" s="15">
        <f t="shared" ref="F39:G41" si="13">F40</f>
        <v>87650</v>
      </c>
      <c r="G39" s="15">
        <f t="shared" si="13"/>
        <v>87650</v>
      </c>
    </row>
    <row r="40" spans="2:7" ht="82.5" customHeight="1">
      <c r="B40" s="16" t="s">
        <v>57</v>
      </c>
      <c r="C40" s="17" t="s">
        <v>55</v>
      </c>
      <c r="D40" s="17"/>
      <c r="E40" s="14">
        <f>E41</f>
        <v>58434</v>
      </c>
      <c r="F40" s="14">
        <f t="shared" si="13"/>
        <v>87650</v>
      </c>
      <c r="G40" s="14">
        <f t="shared" si="13"/>
        <v>87650</v>
      </c>
    </row>
    <row r="41" spans="2:7" ht="87.75" customHeight="1">
      <c r="B41" s="16" t="s">
        <v>58</v>
      </c>
      <c r="C41" s="17" t="s">
        <v>56</v>
      </c>
      <c r="D41" s="17"/>
      <c r="E41" s="14">
        <f>E42</f>
        <v>58434</v>
      </c>
      <c r="F41" s="14">
        <f t="shared" si="13"/>
        <v>87650</v>
      </c>
      <c r="G41" s="14">
        <f t="shared" si="13"/>
        <v>87650</v>
      </c>
    </row>
    <row r="42" spans="2:7" ht="50.25" customHeight="1">
      <c r="B42" s="16" t="s">
        <v>34</v>
      </c>
      <c r="C42" s="17" t="s">
        <v>56</v>
      </c>
      <c r="D42" s="17" t="s">
        <v>35</v>
      </c>
      <c r="E42" s="14">
        <v>58434</v>
      </c>
      <c r="F42" s="20">
        <v>87650</v>
      </c>
      <c r="G42" s="20">
        <v>87650</v>
      </c>
    </row>
    <row r="43" spans="2:7" ht="60" customHeight="1">
      <c r="B43" s="18" t="s">
        <v>82</v>
      </c>
      <c r="C43" s="19" t="s">
        <v>64</v>
      </c>
      <c r="D43" s="19"/>
      <c r="E43" s="13">
        <f>E44</f>
        <v>1500</v>
      </c>
      <c r="F43" s="13">
        <f t="shared" ref="F43:G43" si="14">F44</f>
        <v>1500</v>
      </c>
      <c r="G43" s="13">
        <f t="shared" si="14"/>
        <v>1500</v>
      </c>
    </row>
    <row r="44" spans="2:7" ht="108" customHeight="1">
      <c r="B44" s="16" t="s">
        <v>115</v>
      </c>
      <c r="C44" s="17" t="s">
        <v>65</v>
      </c>
      <c r="D44" s="17"/>
      <c r="E44" s="14">
        <f>E45</f>
        <v>1500</v>
      </c>
      <c r="F44" s="14">
        <f t="shared" ref="F44:G46" si="15">F45</f>
        <v>1500</v>
      </c>
      <c r="G44" s="14">
        <f t="shared" si="15"/>
        <v>1500</v>
      </c>
    </row>
    <row r="45" spans="2:7" ht="109.5" customHeight="1">
      <c r="B45" s="16" t="s">
        <v>68</v>
      </c>
      <c r="C45" s="17" t="s">
        <v>66</v>
      </c>
      <c r="D45" s="17"/>
      <c r="E45" s="14">
        <f>E46</f>
        <v>1500</v>
      </c>
      <c r="F45" s="14">
        <f t="shared" si="15"/>
        <v>1500</v>
      </c>
      <c r="G45" s="14">
        <f t="shared" si="15"/>
        <v>1500</v>
      </c>
    </row>
    <row r="46" spans="2:7" ht="96" customHeight="1">
      <c r="B46" s="16" t="s">
        <v>116</v>
      </c>
      <c r="C46" s="17" t="s">
        <v>67</v>
      </c>
      <c r="D46" s="17"/>
      <c r="E46" s="14">
        <f>E47</f>
        <v>1500</v>
      </c>
      <c r="F46" s="14">
        <f t="shared" si="15"/>
        <v>1500</v>
      </c>
      <c r="G46" s="14">
        <f t="shared" si="15"/>
        <v>1500</v>
      </c>
    </row>
    <row r="47" spans="2:7" ht="43.5" customHeight="1">
      <c r="B47" s="16" t="s">
        <v>34</v>
      </c>
      <c r="C47" s="17" t="s">
        <v>67</v>
      </c>
      <c r="D47" s="17" t="s">
        <v>35</v>
      </c>
      <c r="E47" s="14">
        <v>1500</v>
      </c>
      <c r="F47" s="20">
        <v>1500</v>
      </c>
      <c r="G47" s="20">
        <v>1500</v>
      </c>
    </row>
    <row r="48" spans="2:7" ht="1.5" hidden="1" customHeight="1">
      <c r="B48" s="26"/>
      <c r="C48" s="27"/>
      <c r="D48" s="27"/>
      <c r="E48" s="28"/>
      <c r="F48" s="28"/>
      <c r="G48" s="28"/>
    </row>
    <row r="49" spans="2:7" ht="48" hidden="1" customHeight="1">
      <c r="B49" s="29"/>
      <c r="C49" s="30"/>
      <c r="D49" s="30"/>
      <c r="E49" s="31"/>
      <c r="F49" s="31"/>
      <c r="G49" s="31"/>
    </row>
    <row r="50" spans="2:7" ht="53.25" hidden="1" customHeight="1">
      <c r="B50" s="32"/>
      <c r="C50" s="33"/>
      <c r="D50" s="33"/>
      <c r="E50" s="34"/>
      <c r="F50" s="34"/>
      <c r="G50" s="34"/>
    </row>
    <row r="51" spans="2:7" ht="45" hidden="1" customHeight="1">
      <c r="B51" s="32"/>
      <c r="C51" s="33"/>
      <c r="D51" s="33"/>
      <c r="E51" s="34"/>
      <c r="F51" s="34"/>
      <c r="G51" s="34"/>
    </row>
    <row r="52" spans="2:7" ht="1.5" customHeight="1">
      <c r="B52" s="32"/>
      <c r="C52" s="33"/>
      <c r="D52" s="33"/>
      <c r="E52" s="34"/>
      <c r="F52" s="34"/>
      <c r="G52" s="34"/>
    </row>
    <row r="53" spans="2:7" ht="47.25" customHeight="1">
      <c r="B53" s="18" t="s">
        <v>5</v>
      </c>
      <c r="C53" s="19" t="s">
        <v>6</v>
      </c>
      <c r="D53" s="19"/>
      <c r="E53" s="13">
        <f>E54</f>
        <v>956150</v>
      </c>
      <c r="F53" s="13">
        <f>F54</f>
        <v>956150</v>
      </c>
      <c r="G53" s="13">
        <f>G54</f>
        <v>956150</v>
      </c>
    </row>
    <row r="54" spans="2:7" ht="31.5" customHeight="1">
      <c r="B54" s="16" t="s">
        <v>7</v>
      </c>
      <c r="C54" s="17" t="s">
        <v>8</v>
      </c>
      <c r="D54" s="17"/>
      <c r="E54" s="14">
        <f>E55</f>
        <v>956150</v>
      </c>
      <c r="F54" s="14">
        <f t="shared" ref="F54:G54" si="16">F55</f>
        <v>956150</v>
      </c>
      <c r="G54" s="14">
        <f t="shared" si="16"/>
        <v>956150</v>
      </c>
    </row>
    <row r="55" spans="2:7" ht="48" customHeight="1">
      <c r="B55" s="16" t="s">
        <v>9</v>
      </c>
      <c r="C55" s="17" t="s">
        <v>10</v>
      </c>
      <c r="D55" s="17"/>
      <c r="E55" s="14">
        <f>E56</f>
        <v>956150</v>
      </c>
      <c r="F55" s="14">
        <f t="shared" ref="F55:G55" si="17">F56</f>
        <v>956150</v>
      </c>
      <c r="G55" s="14">
        <f t="shared" si="17"/>
        <v>956150</v>
      </c>
    </row>
    <row r="56" spans="2:7" ht="98.25" customHeight="1">
      <c r="B56" s="16" t="s">
        <v>11</v>
      </c>
      <c r="C56" s="17" t="s">
        <v>10</v>
      </c>
      <c r="D56" s="17" t="s">
        <v>12</v>
      </c>
      <c r="E56" s="14">
        <v>956150</v>
      </c>
      <c r="F56" s="20">
        <v>956150</v>
      </c>
      <c r="G56" s="20">
        <v>956150</v>
      </c>
    </row>
    <row r="57" spans="2:7" ht="36.75" customHeight="1">
      <c r="B57" s="18" t="s">
        <v>13</v>
      </c>
      <c r="C57" s="19" t="s">
        <v>14</v>
      </c>
      <c r="D57" s="19"/>
      <c r="E57" s="13">
        <f>E58</f>
        <v>1951340</v>
      </c>
      <c r="F57" s="13">
        <f>F58</f>
        <v>1503879</v>
      </c>
      <c r="G57" s="13">
        <f>G58</f>
        <v>1519075</v>
      </c>
    </row>
    <row r="58" spans="2:7" ht="45.75" customHeight="1">
      <c r="B58" s="16" t="s">
        <v>15</v>
      </c>
      <c r="C58" s="17" t="s">
        <v>16</v>
      </c>
      <c r="D58" s="17"/>
      <c r="E58" s="14">
        <f>E59+E62+E64+E66+E68</f>
        <v>1951340</v>
      </c>
      <c r="F58" s="14">
        <f t="shared" ref="F58:G58" si="18">F59+F62+F64+F66+F68</f>
        <v>1503879</v>
      </c>
      <c r="G58" s="14">
        <f t="shared" si="18"/>
        <v>1519075</v>
      </c>
    </row>
    <row r="59" spans="2:7" ht="45.75" customHeight="1">
      <c r="B59" s="16" t="s">
        <v>9</v>
      </c>
      <c r="C59" s="17" t="s">
        <v>17</v>
      </c>
      <c r="D59" s="17"/>
      <c r="E59" s="14">
        <f>E60+E61</f>
        <v>1429020</v>
      </c>
      <c r="F59" s="14">
        <f t="shared" ref="F59:G59" si="19">F60+F61</f>
        <v>1503879</v>
      </c>
      <c r="G59" s="14">
        <f t="shared" si="19"/>
        <v>1519075</v>
      </c>
    </row>
    <row r="60" spans="2:7" ht="101.25" customHeight="1">
      <c r="B60" s="16" t="s">
        <v>11</v>
      </c>
      <c r="C60" s="17" t="s">
        <v>17</v>
      </c>
      <c r="D60" s="17" t="s">
        <v>12</v>
      </c>
      <c r="E60" s="14">
        <v>1405679</v>
      </c>
      <c r="F60" s="20">
        <v>1482679</v>
      </c>
      <c r="G60" s="20">
        <v>1497875</v>
      </c>
    </row>
    <row r="61" spans="2:7" ht="28.5" customHeight="1">
      <c r="B61" s="16" t="s">
        <v>18</v>
      </c>
      <c r="C61" s="17" t="s">
        <v>17</v>
      </c>
      <c r="D61" s="17" t="s">
        <v>19</v>
      </c>
      <c r="E61" s="14">
        <v>23341</v>
      </c>
      <c r="F61" s="20">
        <v>21200</v>
      </c>
      <c r="G61" s="20">
        <v>21200</v>
      </c>
    </row>
    <row r="62" spans="2:7" ht="57.75" customHeight="1">
      <c r="B62" s="16" t="s">
        <v>24</v>
      </c>
      <c r="C62" s="17" t="s">
        <v>21</v>
      </c>
      <c r="D62" s="17"/>
      <c r="E62" s="14">
        <f>E63</f>
        <v>5000</v>
      </c>
      <c r="F62" s="20">
        <f t="shared" ref="F62:G62" si="20">F63</f>
        <v>0</v>
      </c>
      <c r="G62" s="20">
        <f t="shared" si="20"/>
        <v>0</v>
      </c>
    </row>
    <row r="63" spans="2:7" ht="25.5" customHeight="1">
      <c r="B63" s="16" t="s">
        <v>25</v>
      </c>
      <c r="C63" s="17" t="s">
        <v>21</v>
      </c>
      <c r="D63" s="17" t="s">
        <v>20</v>
      </c>
      <c r="E63" s="14">
        <v>5000</v>
      </c>
      <c r="F63" s="20">
        <v>0</v>
      </c>
      <c r="G63" s="20">
        <v>0</v>
      </c>
    </row>
    <row r="64" spans="2:7" ht="73.5" customHeight="1">
      <c r="B64" s="16" t="s">
        <v>26</v>
      </c>
      <c r="C64" s="17" t="s">
        <v>22</v>
      </c>
      <c r="D64" s="17"/>
      <c r="E64" s="14">
        <f t="shared" ref="E64:G64" si="21">E65</f>
        <v>5000</v>
      </c>
      <c r="F64" s="20">
        <f t="shared" si="21"/>
        <v>0</v>
      </c>
      <c r="G64" s="20">
        <f t="shared" si="21"/>
        <v>0</v>
      </c>
    </row>
    <row r="65" spans="2:7" ht="25.5" customHeight="1">
      <c r="B65" s="16" t="s">
        <v>25</v>
      </c>
      <c r="C65" s="17" t="s">
        <v>22</v>
      </c>
      <c r="D65" s="17" t="s">
        <v>20</v>
      </c>
      <c r="E65" s="14">
        <v>5000</v>
      </c>
      <c r="F65" s="20"/>
      <c r="G65" s="20"/>
    </row>
    <row r="66" spans="2:7" ht="142.5" customHeight="1">
      <c r="B66" s="16" t="s">
        <v>27</v>
      </c>
      <c r="C66" s="17" t="s">
        <v>23</v>
      </c>
      <c r="D66" s="17"/>
      <c r="E66" s="14">
        <f t="shared" ref="E66:G66" si="22">E67</f>
        <v>256160</v>
      </c>
      <c r="F66" s="20">
        <f t="shared" si="22"/>
        <v>0</v>
      </c>
      <c r="G66" s="20">
        <f t="shared" si="22"/>
        <v>0</v>
      </c>
    </row>
    <row r="67" spans="2:7" ht="27" customHeight="1">
      <c r="B67" s="16" t="s">
        <v>25</v>
      </c>
      <c r="C67" s="17" t="s">
        <v>23</v>
      </c>
      <c r="D67" s="17" t="s">
        <v>20</v>
      </c>
      <c r="E67" s="14">
        <v>256160</v>
      </c>
      <c r="F67" s="20">
        <v>0</v>
      </c>
      <c r="G67" s="20">
        <v>0</v>
      </c>
    </row>
    <row r="68" spans="2:7" ht="75" customHeight="1">
      <c r="B68" s="16" t="s">
        <v>41</v>
      </c>
      <c r="C68" s="17" t="s">
        <v>40</v>
      </c>
      <c r="D68" s="17"/>
      <c r="E68" s="14">
        <f t="shared" ref="E68:G68" si="23">E69</f>
        <v>256160</v>
      </c>
      <c r="F68" s="14">
        <f t="shared" si="23"/>
        <v>0</v>
      </c>
      <c r="G68" s="14">
        <f t="shared" si="23"/>
        <v>0</v>
      </c>
    </row>
    <row r="69" spans="2:7" ht="24" customHeight="1">
      <c r="B69" s="16" t="s">
        <v>25</v>
      </c>
      <c r="C69" s="17" t="s">
        <v>40</v>
      </c>
      <c r="D69" s="17" t="s">
        <v>20</v>
      </c>
      <c r="E69" s="14">
        <v>256160</v>
      </c>
      <c r="F69" s="14">
        <v>0</v>
      </c>
      <c r="G69" s="14">
        <v>0</v>
      </c>
    </row>
    <row r="70" spans="2:7" ht="71.25" customHeight="1">
      <c r="B70" s="18" t="s">
        <v>43</v>
      </c>
      <c r="C70" s="19" t="s">
        <v>42</v>
      </c>
      <c r="D70" s="19"/>
      <c r="E70" s="13">
        <f>E71</f>
        <v>1220268</v>
      </c>
      <c r="F70" s="13">
        <f>F71</f>
        <v>1227988</v>
      </c>
      <c r="G70" s="13">
        <f>G71</f>
        <v>1310303</v>
      </c>
    </row>
    <row r="71" spans="2:7" ht="54" customHeight="1">
      <c r="B71" s="16" t="s">
        <v>46</v>
      </c>
      <c r="C71" s="17" t="s">
        <v>44</v>
      </c>
      <c r="D71" s="17"/>
      <c r="E71" s="14">
        <f>E72</f>
        <v>1220268</v>
      </c>
      <c r="F71" s="14">
        <f t="shared" ref="F71:G71" si="24">F72</f>
        <v>1227988</v>
      </c>
      <c r="G71" s="14">
        <f t="shared" si="24"/>
        <v>1310303</v>
      </c>
    </row>
    <row r="72" spans="2:7" ht="54" customHeight="1">
      <c r="B72" s="16" t="s">
        <v>34</v>
      </c>
      <c r="C72" s="17" t="s">
        <v>45</v>
      </c>
      <c r="D72" s="17"/>
      <c r="E72" s="14">
        <f>E73+E74</f>
        <v>1220268</v>
      </c>
      <c r="F72" s="14">
        <f t="shared" ref="F72:G72" si="25">F73+F74</f>
        <v>1227988</v>
      </c>
      <c r="G72" s="14">
        <f t="shared" si="25"/>
        <v>1310303</v>
      </c>
    </row>
    <row r="73" spans="2:7" ht="25.5" customHeight="1">
      <c r="B73" s="16" t="s">
        <v>18</v>
      </c>
      <c r="C73" s="17" t="s">
        <v>45</v>
      </c>
      <c r="D73" s="17" t="s">
        <v>35</v>
      </c>
      <c r="E73" s="14">
        <v>832897</v>
      </c>
      <c r="F73" s="14">
        <v>923528</v>
      </c>
      <c r="G73" s="14">
        <v>932600</v>
      </c>
    </row>
    <row r="74" spans="2:7" ht="30.75" customHeight="1">
      <c r="B74" s="16" t="s">
        <v>18</v>
      </c>
      <c r="C74" s="17" t="s">
        <v>45</v>
      </c>
      <c r="D74" s="17" t="s">
        <v>19</v>
      </c>
      <c r="E74" s="14">
        <v>387371</v>
      </c>
      <c r="F74" s="14">
        <v>304460</v>
      </c>
      <c r="G74" s="14">
        <v>377703</v>
      </c>
    </row>
    <row r="75" spans="2:7" ht="41.25" customHeight="1">
      <c r="B75" s="18" t="s">
        <v>47</v>
      </c>
      <c r="C75" s="19" t="s">
        <v>48</v>
      </c>
      <c r="D75" s="19"/>
      <c r="E75" s="13">
        <f>E76</f>
        <v>1169651</v>
      </c>
      <c r="F75" s="13">
        <f t="shared" ref="F75:G75" si="26">F76</f>
        <v>1410923</v>
      </c>
      <c r="G75" s="13">
        <f t="shared" si="26"/>
        <v>1250149</v>
      </c>
    </row>
    <row r="76" spans="2:7" ht="30.75" customHeight="1">
      <c r="B76" s="16" t="s">
        <v>49</v>
      </c>
      <c r="C76" s="17" t="s">
        <v>50</v>
      </c>
      <c r="D76" s="17"/>
      <c r="E76" s="14">
        <f>E77+E79+E81</f>
        <v>1169651</v>
      </c>
      <c r="F76" s="14">
        <f>F77+F79+F81</f>
        <v>1410923</v>
      </c>
      <c r="G76" s="14">
        <f>G77+G79+G81</f>
        <v>1250149</v>
      </c>
    </row>
    <row r="77" spans="2:7" ht="57" customHeight="1">
      <c r="B77" s="21" t="s">
        <v>52</v>
      </c>
      <c r="C77" s="22" t="s">
        <v>51</v>
      </c>
      <c r="D77" s="22"/>
      <c r="E77" s="15">
        <f>E78</f>
        <v>406564</v>
      </c>
      <c r="F77" s="15">
        <f>F78</f>
        <v>443844</v>
      </c>
      <c r="G77" s="15">
        <f>G78</f>
        <v>459454</v>
      </c>
    </row>
    <row r="78" spans="2:7" ht="103.5" customHeight="1">
      <c r="B78" s="16" t="s">
        <v>11</v>
      </c>
      <c r="C78" s="17" t="s">
        <v>51</v>
      </c>
      <c r="D78" s="17" t="s">
        <v>12</v>
      </c>
      <c r="E78" s="14">
        <v>406564</v>
      </c>
      <c r="F78" s="20">
        <v>443844</v>
      </c>
      <c r="G78" s="20">
        <v>459454</v>
      </c>
    </row>
    <row r="79" spans="2:7" ht="30.75" customHeight="1">
      <c r="B79" s="21" t="s">
        <v>70</v>
      </c>
      <c r="C79" s="22" t="s">
        <v>69</v>
      </c>
      <c r="D79" s="22"/>
      <c r="E79" s="15">
        <f>E80</f>
        <v>748087</v>
      </c>
      <c r="F79" s="15">
        <f t="shared" ref="F79:G79" si="27">F80</f>
        <v>947079</v>
      </c>
      <c r="G79" s="15">
        <f t="shared" si="27"/>
        <v>770695</v>
      </c>
    </row>
    <row r="80" spans="2:7" ht="45.75" customHeight="1">
      <c r="B80" s="16" t="s">
        <v>34</v>
      </c>
      <c r="C80" s="17" t="s">
        <v>69</v>
      </c>
      <c r="D80" s="17" t="s">
        <v>35</v>
      </c>
      <c r="E80" s="14">
        <f>805837-57750</f>
        <v>748087</v>
      </c>
      <c r="F80" s="20">
        <v>947079</v>
      </c>
      <c r="G80" s="20">
        <v>770695</v>
      </c>
    </row>
    <row r="81" spans="2:7" ht="42" customHeight="1">
      <c r="B81" s="21" t="s">
        <v>84</v>
      </c>
      <c r="C81" s="22" t="s">
        <v>85</v>
      </c>
      <c r="D81" s="22"/>
      <c r="E81" s="15">
        <f>E82</f>
        <v>15000</v>
      </c>
      <c r="F81" s="15">
        <f>F82</f>
        <v>20000</v>
      </c>
      <c r="G81" s="15">
        <f>G82</f>
        <v>20000</v>
      </c>
    </row>
    <row r="82" spans="2:7" ht="42.75" customHeight="1">
      <c r="B82" s="16" t="s">
        <v>34</v>
      </c>
      <c r="C82" s="17" t="s">
        <v>85</v>
      </c>
      <c r="D82" s="17" t="s">
        <v>35</v>
      </c>
      <c r="E82" s="14">
        <v>15000</v>
      </c>
      <c r="F82" s="20">
        <v>20000</v>
      </c>
      <c r="G82" s="20">
        <v>20000</v>
      </c>
    </row>
    <row r="83" spans="2:7" ht="30" customHeight="1">
      <c r="B83" s="18" t="s">
        <v>87</v>
      </c>
      <c r="C83" s="25" t="s">
        <v>88</v>
      </c>
      <c r="D83" s="19"/>
      <c r="E83" s="13">
        <f t="shared" ref="E83:G85" si="28">E84</f>
        <v>5000</v>
      </c>
      <c r="F83" s="13">
        <f t="shared" si="28"/>
        <v>5000</v>
      </c>
      <c r="G83" s="13">
        <f t="shared" si="28"/>
        <v>5000</v>
      </c>
    </row>
    <row r="84" spans="2:7" ht="20.25" customHeight="1">
      <c r="B84" s="24" t="s">
        <v>86</v>
      </c>
      <c r="C84" s="23" t="s">
        <v>89</v>
      </c>
      <c r="D84" s="23"/>
      <c r="E84" s="14">
        <f t="shared" si="28"/>
        <v>5000</v>
      </c>
      <c r="F84" s="14">
        <f t="shared" si="28"/>
        <v>5000</v>
      </c>
      <c r="G84" s="14">
        <f t="shared" si="28"/>
        <v>5000</v>
      </c>
    </row>
    <row r="85" spans="2:7" ht="33.75" customHeight="1">
      <c r="B85" s="24" t="s">
        <v>90</v>
      </c>
      <c r="C85" s="23" t="s">
        <v>91</v>
      </c>
      <c r="D85" s="23"/>
      <c r="E85" s="14">
        <f t="shared" si="28"/>
        <v>5000</v>
      </c>
      <c r="F85" s="14">
        <f t="shared" si="28"/>
        <v>5000</v>
      </c>
      <c r="G85" s="14">
        <f t="shared" si="28"/>
        <v>5000</v>
      </c>
    </row>
    <row r="86" spans="2:7" ht="30.75" customHeight="1">
      <c r="B86" s="24" t="s">
        <v>18</v>
      </c>
      <c r="C86" s="23" t="s">
        <v>91</v>
      </c>
      <c r="D86" s="23" t="s">
        <v>19</v>
      </c>
      <c r="E86" s="14">
        <v>5000</v>
      </c>
      <c r="F86" s="14">
        <v>5000</v>
      </c>
      <c r="G86" s="14">
        <v>5000</v>
      </c>
    </row>
  </sheetData>
  <mergeCells count="3">
    <mergeCell ref="B4:G4"/>
    <mergeCell ref="C3:G3"/>
    <mergeCell ref="E2:G2"/>
  </mergeCells>
  <pageMargins left="0.31496062992125984" right="0.11811023622047245" top="0.15748031496062992" bottom="0.19685039370078741" header="0.31496062992125984" footer="0.31496062992125984"/>
  <pageSetup paperSize="9" scale="70" orientation="portrait"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2025-01-23T11:45:08Z</dcterms:modified>
</cp:coreProperties>
</file>