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Лист1!$A$1:$F$76</definedName>
  </definedNames>
  <calcPr calcId="124519"/>
</workbook>
</file>

<file path=xl/calcChain.xml><?xml version="1.0" encoding="utf-8"?>
<calcChain xmlns="http://schemas.openxmlformats.org/spreadsheetml/2006/main">
  <c r="F41" i="1"/>
  <c r="E41"/>
  <c r="E40" s="1"/>
  <c r="E39" s="1"/>
  <c r="E38" s="1"/>
  <c r="F40"/>
  <c r="F39" s="1"/>
  <c r="F38" s="1"/>
  <c r="E42"/>
  <c r="D42"/>
  <c r="D41" s="1"/>
  <c r="D40" s="1"/>
  <c r="D39" s="1"/>
  <c r="D38" s="1"/>
  <c r="D64"/>
  <c r="D62" s="1"/>
  <c r="D61" s="1"/>
  <c r="D60" s="1"/>
  <c r="D50"/>
  <c r="F62"/>
  <c r="F61" s="1"/>
  <c r="F60" s="1"/>
  <c r="E62"/>
  <c r="E61" s="1"/>
  <c r="E60" s="1"/>
  <c r="F31" l="1"/>
  <c r="F30" s="1"/>
  <c r="F29" s="1"/>
  <c r="E31"/>
  <c r="E30" s="1"/>
  <c r="E29" s="1"/>
  <c r="D31"/>
  <c r="D30" s="1"/>
  <c r="D29" s="1"/>
  <c r="D13"/>
  <c r="D22" l="1"/>
  <c r="F71"/>
  <c r="E71"/>
  <c r="D71"/>
  <c r="F75"/>
  <c r="F74" s="1"/>
  <c r="F73" s="1"/>
  <c r="E75"/>
  <c r="E74" s="1"/>
  <c r="E73" s="1"/>
  <c r="D75"/>
  <c r="D74" s="1"/>
  <c r="D73" s="1"/>
  <c r="D67" l="1"/>
  <c r="F12" l="1"/>
  <c r="F11" s="1"/>
  <c r="F10" s="1"/>
  <c r="E12"/>
  <c r="E11" s="1"/>
  <c r="E10" s="1"/>
  <c r="D12"/>
  <c r="D11" s="1"/>
  <c r="D10" s="1"/>
  <c r="F69"/>
  <c r="E69"/>
  <c r="D69"/>
  <c r="D66" s="1"/>
  <c r="D65" s="1"/>
  <c r="F36"/>
  <c r="F35" s="1"/>
  <c r="F34" s="1"/>
  <c r="E36"/>
  <c r="E35" s="1"/>
  <c r="E34" s="1"/>
  <c r="D36"/>
  <c r="D35" s="1"/>
  <c r="D34" s="1"/>
  <c r="D33" s="1"/>
  <c r="F27"/>
  <c r="F26" s="1"/>
  <c r="F25" s="1"/>
  <c r="F24" s="1"/>
  <c r="E27"/>
  <c r="E26" s="1"/>
  <c r="E25" s="1"/>
  <c r="E24" s="1"/>
  <c r="D27"/>
  <c r="D26" s="1"/>
  <c r="D25" s="1"/>
  <c r="D24" s="1"/>
  <c r="F67"/>
  <c r="E67"/>
  <c r="F58"/>
  <c r="E58"/>
  <c r="D58"/>
  <c r="F22"/>
  <c r="F21" s="1"/>
  <c r="F20" s="1"/>
  <c r="F19" s="1"/>
  <c r="E22"/>
  <c r="E21" s="1"/>
  <c r="E20" s="1"/>
  <c r="E19" s="1"/>
  <c r="D21"/>
  <c r="D20" s="1"/>
  <c r="D19" s="1"/>
  <c r="F17"/>
  <c r="F16" s="1"/>
  <c r="F15" s="1"/>
  <c r="F14" s="1"/>
  <c r="E17"/>
  <c r="E16" s="1"/>
  <c r="E15" s="1"/>
  <c r="E14" s="1"/>
  <c r="D17"/>
  <c r="D16" s="1"/>
  <c r="D15" s="1"/>
  <c r="D14" s="1"/>
  <c r="F49"/>
  <c r="E49"/>
  <c r="D49"/>
  <c r="F52"/>
  <c r="E52"/>
  <c r="F54"/>
  <c r="E54"/>
  <c r="F56"/>
  <c r="E56"/>
  <c r="D52"/>
  <c r="D54"/>
  <c r="D56"/>
  <c r="F45"/>
  <c r="F44" s="1"/>
  <c r="F43" s="1"/>
  <c r="E45"/>
  <c r="E44" s="1"/>
  <c r="E43" s="1"/>
  <c r="D45"/>
  <c r="D44" s="1"/>
  <c r="D43" s="1"/>
  <c r="F33" l="1"/>
  <c r="E9"/>
  <c r="F66"/>
  <c r="F65" s="1"/>
  <c r="E33"/>
  <c r="D9"/>
  <c r="E66"/>
  <c r="E65" s="1"/>
  <c r="F9"/>
  <c r="D48"/>
  <c r="D47" s="1"/>
  <c r="F48"/>
  <c r="E48"/>
  <c r="E47" s="1"/>
  <c r="E8" l="1"/>
  <c r="F8"/>
  <c r="D8"/>
  <c r="F47"/>
</calcChain>
</file>

<file path=xl/sharedStrings.xml><?xml version="1.0" encoding="utf-8"?>
<sst xmlns="http://schemas.openxmlformats.org/spreadsheetml/2006/main" count="167" uniqueCount="115">
  <si>
    <t>(рублей)</t>
  </si>
  <si>
    <t>Наименование</t>
  </si>
  <si>
    <t>ЦСР</t>
  </si>
  <si>
    <t>ВР</t>
  </si>
  <si>
    <t>Итого расходы на 2023 год</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</si>
  <si>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</si>
  <si>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</si>
  <si>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</si>
  <si>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</si>
  <si>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</si>
  <si>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</si>
  <si>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</si>
  <si>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</si>
  <si>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</si>
  <si>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</si>
  <si>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</si>
  <si>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</si>
  <si>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</si>
  <si>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</si>
  <si>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</si>
  <si>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</si>
  <si>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</si>
  <si>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</si>
  <si>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</si>
  <si>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</si>
  <si>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</si>
  <si>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</si>
  <si>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</si>
  <si>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</si>
  <si>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</si>
  <si>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</si>
  <si>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</si>
  <si>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</si>
  <si>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</si>
  <si>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</si>
  <si>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</si>
  <si>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</si>
  <si>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</si>
  <si>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</si>
  <si>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</si>
  <si>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</si>
  <si>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</si>
  <si>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</si>
  <si>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</si>
  <si>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</si>
  <si>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</si>
  <si>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</si>
  <si>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</si>
  <si>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</si>
  <si>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</si>
  <si>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</si>
  <si>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</si>
  <si>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</si>
  <si>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</si>
  <si>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</si>
  <si>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</si>
  <si>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</si>
  <si>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</si>
  <si>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</si>
  <si>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</si>
  <si>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</si>
  <si>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</si>
  <si>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</si>
  <si>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</si>
  <si>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</si>
  <si>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</si>
  <si>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</si>
  <si>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</si>
  <si>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</si>
  <si>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</si>
  <si>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</si>
  <si>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</si>
  <si>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</si>
  <si>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</si>
  <si>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</si>
  <si>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С1433</t>
  </si>
  <si>
    <t>Мероприятия по благоустройству</t>
  </si>
  <si>
    <t>02 0 00 00000</t>
  </si>
  <si>
    <t>02 1 00 00000</t>
  </si>
  <si>
    <t>02 1 01 00000</t>
  </si>
  <si>
    <t>02 1 01 С1445</t>
  </si>
  <si>
    <t>300</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</si>
  <si>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</si>
  <si>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</si>
  <si>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</si>
  <si>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</si>
  <si>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</si>
  <si>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</si>
  <si>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</si>
  <si>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</si>
  <si>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</si>
  <si>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</si>
  <si>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</si>
  <si>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</si>
  <si>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</si>
  <si>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Обеспечение наборами для новорожденных детей необходимыми предметами</t>
  </si>
  <si>
    <t>77 2 00 С2240</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</si>
  <si>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</si>
  <si>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</si>
  <si>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</si>
  <si>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</si>
  <si>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</si>
  <si>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</si>
  <si>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</si>
  <si>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Приложение № 5</t>
  </si>
  <si>
    <t>Распределение бюджетных ассигнований по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</si>
  <si>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Муниципальная программа"Формирование современной городской среды"</t>
  </si>
  <si>
    <t xml:space="preserve">Подпрограмма "Поддержка муниципальной программы формирования современной городской среды" </t>
  </si>
  <si>
    <t>Основное мероприятие "Реализация мероприятий по формированию  современной городской среды"</t>
  </si>
  <si>
    <t>Обеспечение мероприятий по формированию  современной городской среды</t>
  </si>
  <si>
    <t>21 0 00 00000</t>
  </si>
  <si>
    <t>21 1 00 00000</t>
  </si>
  <si>
    <t>21 1 F2 00000</t>
  </si>
  <si>
    <t>21 1 F2 55550</t>
  </si>
  <si>
    <t>к  Решению Собрания депутатов Зуевского сельсовета Солнцевского района  Курской области  от 22.12.2022 года № 50/9 «О бюджете муниципального образования "Зуевский сельсовет" Солнцевского района Курской области на 2023 год и на плановый период  2024 и 2025 годов"</t>
  </si>
</sst>
</file>

<file path=xl/styles.xml><?xml version="1.0" encoding="utf-8"?>
<styleSheet xmlns="http://schemas.openxmlformats.org/spreadsheetml/2006/main">
  <numFmts count="1">
    <numFmt numFmtId="43" formatCode="_-* #,##0.00\ _₽_-;\-* #,##0.00\ _₽_-;_-* &quot;-&quot;??\ _₽_-;_-@_-"/>
  </numFmts>
  <fonts count="16">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3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4" fillId="2" borderId="1" xfId="1" applyNumberFormat="1" applyFont="1" applyFill="1" applyBorder="1" applyAlignment="1">
      <alignment horizontal="center" wrapText="1"/>
    </xf>
    <xf numFmtId="49" fontId="14" fillId="2" borderId="1" xfId="0" applyNumberFormat="1" applyFont="1" applyFill="1" applyBorder="1" applyAlignment="1">
      <alignment vertical="top" wrapText="1"/>
    </xf>
    <xf numFmtId="49" fontId="12" fillId="2" borderId="1" xfId="1" applyNumberFormat="1" applyFont="1" applyFill="1" applyBorder="1" applyAlignment="1">
      <alignment horizontal="center" wrapText="1"/>
    </xf>
    <xf numFmtId="43" fontId="15" fillId="3" borderId="3" xfId="0" applyNumberFormat="1" applyFont="1" applyFill="1" applyBorder="1"/>
    <xf numFmtId="43" fontId="0" fillId="0" borderId="0" xfId="0" applyNumberForma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F78"/>
  <sheetViews>
    <sheetView tabSelected="1" view="pageBreakPreview" zoomScale="80" zoomScaleSheetLayoutView="80" workbookViewId="0">
      <selection activeCell="B3" sqref="B3:F3"/>
    </sheetView>
  </sheetViews>
  <sheetFormatPr defaultRowHeight="14.4"/>
  <cols>
    <col min="1" max="1" width="33.109375" customWidth="1"/>
    <col min="2" max="2" width="17" customWidth="1"/>
    <col min="3" max="3" width="7.5546875" customWidth="1"/>
    <col min="4" max="4" width="22.109375" customWidth="1"/>
    <col min="5" max="5" width="21.44140625" customWidth="1"/>
    <col min="6" max="6" width="20.88671875" customWidth="1"/>
  </cols>
  <sheetData>
    <row r="2" spans="1:6" ht="15.6">
      <c r="A2" s="10"/>
      <c r="B2" s="10"/>
      <c r="C2" s="10"/>
      <c r="D2" s="30" t="s">
        <v>104</v>
      </c>
      <c r="E2" s="30"/>
      <c r="F2" s="30"/>
    </row>
    <row r="3" spans="1:6" ht="71.25" customHeight="1">
      <c r="A3" s="10"/>
      <c r="B3" s="29" t="s">
        <v>114</v>
      </c>
      <c r="C3" s="29"/>
      <c r="D3" s="29"/>
      <c r="E3" s="29"/>
      <c r="F3" s="29"/>
    </row>
    <row r="4" spans="1:6" ht="60.75" customHeight="1">
      <c r="A4" s="28" t="s">
        <v>105</v>
      </c>
      <c r="B4" s="28"/>
      <c r="C4" s="28"/>
      <c r="D4" s="28"/>
      <c r="E4" s="28"/>
      <c r="F4" s="28"/>
    </row>
    <row r="5" spans="1:6" ht="7.5" customHeight="1">
      <c r="A5" s="9"/>
      <c r="B5" s="9"/>
      <c r="C5" s="9"/>
      <c r="D5" s="9"/>
      <c r="E5" s="9"/>
      <c r="F5" s="9"/>
    </row>
    <row r="6" spans="1:6">
      <c r="A6" s="1"/>
      <c r="B6" s="2"/>
      <c r="C6" s="3"/>
      <c r="D6" s="4"/>
      <c r="E6" s="9"/>
      <c r="F6" s="9" t="s">
        <v>0</v>
      </c>
    </row>
    <row r="7" spans="1:6" ht="27.6">
      <c r="A7" s="5" t="s">
        <v>1</v>
      </c>
      <c r="B7" s="6" t="s">
        <v>2</v>
      </c>
      <c r="C7" s="6" t="s">
        <v>3</v>
      </c>
      <c r="D7" s="7" t="s">
        <v>4</v>
      </c>
      <c r="E7" s="7" t="s">
        <v>5</v>
      </c>
      <c r="F7" s="7" t="s">
        <v>103</v>
      </c>
    </row>
    <row r="8" spans="1:6" ht="17.399999999999999">
      <c r="A8" s="11" t="s">
        <v>6</v>
      </c>
      <c r="B8" s="8"/>
      <c r="C8" s="8"/>
      <c r="D8" s="12">
        <f>D9+D14+D19+D24+D33+D43+D47+D60+D65+D73+D38</f>
        <v>6201109</v>
      </c>
      <c r="E8" s="12">
        <f>E9+E14+E19+E24+E33+E43+E47+E60+E65+E73+E38</f>
        <v>6168240</v>
      </c>
      <c r="F8" s="12">
        <f>F9+F14+F19+F24+F33+F43+F47+F60+F65+F73</f>
        <v>5010961</v>
      </c>
    </row>
    <row r="9" spans="1:6" ht="141" customHeight="1">
      <c r="A9" s="18" t="s">
        <v>93</v>
      </c>
      <c r="B9" s="19" t="s">
        <v>77</v>
      </c>
      <c r="C9" s="19"/>
      <c r="D9" s="13">
        <f>D10</f>
        <v>290773</v>
      </c>
      <c r="E9" s="13">
        <f t="shared" ref="E9:F9" si="0">E10</f>
        <v>440773</v>
      </c>
      <c r="F9" s="13">
        <f t="shared" si="0"/>
        <v>440773</v>
      </c>
    </row>
    <row r="10" spans="1:6" ht="51.75" customHeight="1">
      <c r="A10" s="16" t="s">
        <v>94</v>
      </c>
      <c r="B10" s="17" t="s">
        <v>78</v>
      </c>
      <c r="C10" s="17"/>
      <c r="D10" s="14">
        <f>D11</f>
        <v>290773</v>
      </c>
      <c r="E10" s="14">
        <f>E11</f>
        <v>440773</v>
      </c>
      <c r="F10" s="14">
        <f>F11</f>
        <v>440773</v>
      </c>
    </row>
    <row r="11" spans="1:6" ht="75.75" customHeight="1">
      <c r="A11" s="16" t="s">
        <v>84</v>
      </c>
      <c r="B11" s="17" t="s">
        <v>79</v>
      </c>
      <c r="C11" s="17"/>
      <c r="D11" s="14">
        <f>D12</f>
        <v>290773</v>
      </c>
      <c r="E11" s="14">
        <f>E12</f>
        <v>440773</v>
      </c>
      <c r="F11" s="14">
        <f>F12</f>
        <v>440773</v>
      </c>
    </row>
    <row r="12" spans="1:6" ht="51.75" customHeight="1">
      <c r="A12" s="16" t="s">
        <v>83</v>
      </c>
      <c r="B12" s="17" t="s">
        <v>80</v>
      </c>
      <c r="C12" s="17"/>
      <c r="D12" s="14">
        <f>D13</f>
        <v>290773</v>
      </c>
      <c r="E12" s="14">
        <f t="shared" ref="E12:F12" si="1">E13</f>
        <v>440773</v>
      </c>
      <c r="F12" s="14">
        <f t="shared" si="1"/>
        <v>440773</v>
      </c>
    </row>
    <row r="13" spans="1:6" ht="36" customHeight="1">
      <c r="A13" s="16" t="s">
        <v>82</v>
      </c>
      <c r="B13" s="17" t="s">
        <v>80</v>
      </c>
      <c r="C13" s="17" t="s">
        <v>81</v>
      </c>
      <c r="D13" s="14">
        <f>440773-150000</f>
        <v>290773</v>
      </c>
      <c r="E13" s="20">
        <v>440773</v>
      </c>
      <c r="F13" s="20">
        <v>440773</v>
      </c>
    </row>
    <row r="14" spans="1:6" ht="87" customHeight="1">
      <c r="A14" s="18" t="s">
        <v>85</v>
      </c>
      <c r="B14" s="19" t="s">
        <v>30</v>
      </c>
      <c r="C14" s="19"/>
      <c r="D14" s="13">
        <f>D15</f>
        <v>622775</v>
      </c>
      <c r="E14" s="13">
        <f t="shared" ref="E14:F14" si="2">E15</f>
        <v>732584</v>
      </c>
      <c r="F14" s="13">
        <f t="shared" si="2"/>
        <v>732584</v>
      </c>
    </row>
    <row r="15" spans="1:6" ht="62.25" customHeight="1">
      <c r="A15" s="16" t="s">
        <v>86</v>
      </c>
      <c r="B15" s="17" t="s">
        <v>31</v>
      </c>
      <c r="C15" s="17"/>
      <c r="D15" s="14">
        <f>D16</f>
        <v>622775</v>
      </c>
      <c r="E15" s="14">
        <f t="shared" ref="E15:F15" si="3">E16</f>
        <v>732584</v>
      </c>
      <c r="F15" s="14">
        <f t="shared" si="3"/>
        <v>732584</v>
      </c>
    </row>
    <row r="16" spans="1:6" ht="45.75" customHeight="1">
      <c r="A16" s="16" t="s">
        <v>33</v>
      </c>
      <c r="B16" s="17" t="s">
        <v>32</v>
      </c>
      <c r="C16" s="17"/>
      <c r="D16" s="14">
        <f>D17</f>
        <v>622775</v>
      </c>
      <c r="E16" s="14">
        <f t="shared" ref="E16:F16" si="4">E17</f>
        <v>732584</v>
      </c>
      <c r="F16" s="14">
        <f t="shared" si="4"/>
        <v>732584</v>
      </c>
    </row>
    <row r="17" spans="1:6" ht="35.25" customHeight="1">
      <c r="A17" s="16" t="s">
        <v>35</v>
      </c>
      <c r="B17" s="17" t="s">
        <v>34</v>
      </c>
      <c r="C17" s="17"/>
      <c r="D17" s="14">
        <f>D18</f>
        <v>622775</v>
      </c>
      <c r="E17" s="14">
        <f t="shared" ref="E17:F17" si="5">E18</f>
        <v>732584</v>
      </c>
      <c r="F17" s="14">
        <f t="shared" si="5"/>
        <v>732584</v>
      </c>
    </row>
    <row r="18" spans="1:6" ht="50.25" customHeight="1">
      <c r="A18" s="16" t="s">
        <v>36</v>
      </c>
      <c r="B18" s="17" t="s">
        <v>34</v>
      </c>
      <c r="C18" s="17" t="s">
        <v>37</v>
      </c>
      <c r="D18" s="14">
        <v>622775</v>
      </c>
      <c r="E18" s="20">
        <v>732584</v>
      </c>
      <c r="F18" s="20">
        <v>732584</v>
      </c>
    </row>
    <row r="19" spans="1:6" ht="87" customHeight="1">
      <c r="A19" s="18" t="s">
        <v>42</v>
      </c>
      <c r="B19" s="19" t="s">
        <v>38</v>
      </c>
      <c r="C19" s="19"/>
      <c r="D19" s="13">
        <f>D20</f>
        <v>1000</v>
      </c>
      <c r="E19" s="13">
        <f t="shared" ref="E19:F19" si="6">E20</f>
        <v>1000</v>
      </c>
      <c r="F19" s="13">
        <f t="shared" si="6"/>
        <v>1000</v>
      </c>
    </row>
    <row r="20" spans="1:6" ht="150.75" customHeight="1">
      <c r="A20" s="16" t="s">
        <v>43</v>
      </c>
      <c r="B20" s="22" t="s">
        <v>39</v>
      </c>
      <c r="C20" s="22"/>
      <c r="D20" s="15">
        <f>D21</f>
        <v>1000</v>
      </c>
      <c r="E20" s="15">
        <f t="shared" ref="E20:F20" si="7">E21</f>
        <v>1000</v>
      </c>
      <c r="F20" s="15">
        <f t="shared" si="7"/>
        <v>1000</v>
      </c>
    </row>
    <row r="21" spans="1:6" ht="102" customHeight="1">
      <c r="A21" s="16" t="s">
        <v>41</v>
      </c>
      <c r="B21" s="17" t="s">
        <v>40</v>
      </c>
      <c r="C21" s="17"/>
      <c r="D21" s="14">
        <f>D22</f>
        <v>1000</v>
      </c>
      <c r="E21" s="14">
        <f t="shared" ref="E21:F21" si="8">E22</f>
        <v>1000</v>
      </c>
      <c r="F21" s="14">
        <f t="shared" si="8"/>
        <v>1000</v>
      </c>
    </row>
    <row r="22" spans="1:6" ht="102.75" customHeight="1">
      <c r="A22" s="16" t="s">
        <v>44</v>
      </c>
      <c r="B22" s="17" t="s">
        <v>45</v>
      </c>
      <c r="C22" s="17"/>
      <c r="D22" s="14">
        <f>D23</f>
        <v>1000</v>
      </c>
      <c r="E22" s="14">
        <f t="shared" ref="E22:F22" si="9">E23</f>
        <v>1000</v>
      </c>
      <c r="F22" s="14">
        <f t="shared" si="9"/>
        <v>1000</v>
      </c>
    </row>
    <row r="23" spans="1:6" ht="54" customHeight="1">
      <c r="A23" s="16" t="s">
        <v>36</v>
      </c>
      <c r="B23" s="17" t="s">
        <v>45</v>
      </c>
      <c r="C23" s="17" t="s">
        <v>37</v>
      </c>
      <c r="D23" s="14">
        <v>1000</v>
      </c>
      <c r="E23" s="14">
        <v>1000</v>
      </c>
      <c r="F23" s="14">
        <v>1000</v>
      </c>
    </row>
    <row r="24" spans="1:6" ht="141" customHeight="1">
      <c r="A24" s="18" t="s">
        <v>87</v>
      </c>
      <c r="B24" s="19" t="s">
        <v>59</v>
      </c>
      <c r="C24" s="19"/>
      <c r="D24" s="13">
        <f>D25+D29</f>
        <v>89431</v>
      </c>
      <c r="E24" s="13">
        <f t="shared" ref="E24:F24" si="10">E25+E29</f>
        <v>89431</v>
      </c>
      <c r="F24" s="13">
        <f t="shared" si="10"/>
        <v>89431</v>
      </c>
    </row>
    <row r="25" spans="1:6" ht="98.25" customHeight="1">
      <c r="A25" s="21" t="s">
        <v>89</v>
      </c>
      <c r="B25" s="22" t="s">
        <v>65</v>
      </c>
      <c r="C25" s="22"/>
      <c r="D25" s="15">
        <f t="shared" ref="D25:F27" si="11">D26</f>
        <v>27500</v>
      </c>
      <c r="E25" s="15">
        <f t="shared" si="11"/>
        <v>27500</v>
      </c>
      <c r="F25" s="15">
        <f t="shared" si="11"/>
        <v>27500</v>
      </c>
    </row>
    <row r="26" spans="1:6" ht="54" customHeight="1">
      <c r="A26" s="16" t="s">
        <v>68</v>
      </c>
      <c r="B26" s="17" t="s">
        <v>66</v>
      </c>
      <c r="C26" s="17"/>
      <c r="D26" s="14">
        <f t="shared" si="11"/>
        <v>27500</v>
      </c>
      <c r="E26" s="14">
        <f t="shared" si="11"/>
        <v>27500</v>
      </c>
      <c r="F26" s="14">
        <f t="shared" si="11"/>
        <v>27500</v>
      </c>
    </row>
    <row r="27" spans="1:6" ht="60" customHeight="1">
      <c r="A27" s="16" t="s">
        <v>69</v>
      </c>
      <c r="B27" s="17" t="s">
        <v>67</v>
      </c>
      <c r="C27" s="17"/>
      <c r="D27" s="14">
        <f t="shared" si="11"/>
        <v>27500</v>
      </c>
      <c r="E27" s="14">
        <f t="shared" si="11"/>
        <v>27500</v>
      </c>
      <c r="F27" s="14">
        <f t="shared" si="11"/>
        <v>27500</v>
      </c>
    </row>
    <row r="28" spans="1:6" ht="54" customHeight="1">
      <c r="A28" s="16" t="s">
        <v>36</v>
      </c>
      <c r="B28" s="17" t="s">
        <v>67</v>
      </c>
      <c r="C28" s="17" t="s">
        <v>37</v>
      </c>
      <c r="D28" s="14">
        <v>27500</v>
      </c>
      <c r="E28" s="20">
        <v>27500</v>
      </c>
      <c r="F28" s="20">
        <v>27500</v>
      </c>
    </row>
    <row r="29" spans="1:6" ht="71.25" customHeight="1">
      <c r="A29" s="21" t="s">
        <v>88</v>
      </c>
      <c r="B29" s="22" t="s">
        <v>60</v>
      </c>
      <c r="C29" s="22"/>
      <c r="D29" s="15">
        <f>D30</f>
        <v>61931</v>
      </c>
      <c r="E29" s="15">
        <f t="shared" ref="E29:F31" si="12">E30</f>
        <v>61931</v>
      </c>
      <c r="F29" s="15">
        <f t="shared" si="12"/>
        <v>61931</v>
      </c>
    </row>
    <row r="30" spans="1:6" ht="90" customHeight="1">
      <c r="A30" s="16" t="s">
        <v>63</v>
      </c>
      <c r="B30" s="17" t="s">
        <v>61</v>
      </c>
      <c r="C30" s="17"/>
      <c r="D30" s="14">
        <f>D31</f>
        <v>61931</v>
      </c>
      <c r="E30" s="14">
        <f t="shared" si="12"/>
        <v>61931</v>
      </c>
      <c r="F30" s="14">
        <f t="shared" si="12"/>
        <v>61931</v>
      </c>
    </row>
    <row r="31" spans="1:6" ht="87.75" customHeight="1">
      <c r="A31" s="16" t="s">
        <v>64</v>
      </c>
      <c r="B31" s="17" t="s">
        <v>62</v>
      </c>
      <c r="C31" s="17"/>
      <c r="D31" s="14">
        <f>D32</f>
        <v>61931</v>
      </c>
      <c r="E31" s="14">
        <f t="shared" si="12"/>
        <v>61931</v>
      </c>
      <c r="F31" s="14">
        <f t="shared" si="12"/>
        <v>61931</v>
      </c>
    </row>
    <row r="32" spans="1:6" ht="54" customHeight="1">
      <c r="A32" s="16" t="s">
        <v>36</v>
      </c>
      <c r="B32" s="17" t="s">
        <v>62</v>
      </c>
      <c r="C32" s="17" t="s">
        <v>37</v>
      </c>
      <c r="D32" s="14">
        <v>61931</v>
      </c>
      <c r="E32" s="20">
        <v>61931</v>
      </c>
      <c r="F32" s="20">
        <v>61931</v>
      </c>
    </row>
    <row r="33" spans="1:6" ht="68.25" customHeight="1">
      <c r="A33" s="18" t="s">
        <v>90</v>
      </c>
      <c r="B33" s="19" t="s">
        <v>70</v>
      </c>
      <c r="C33" s="19"/>
      <c r="D33" s="13">
        <f>D34</f>
        <v>1500</v>
      </c>
      <c r="E33" s="13">
        <f t="shared" ref="E33:F33" si="13">E34</f>
        <v>1500</v>
      </c>
      <c r="F33" s="13">
        <f t="shared" si="13"/>
        <v>1500</v>
      </c>
    </row>
    <row r="34" spans="1:6" ht="96.75" customHeight="1">
      <c r="A34" s="16" t="s">
        <v>91</v>
      </c>
      <c r="B34" s="17" t="s">
        <v>71</v>
      </c>
      <c r="C34" s="17"/>
      <c r="D34" s="14">
        <f>D35</f>
        <v>1500</v>
      </c>
      <c r="E34" s="14">
        <f t="shared" ref="E34:F35" si="14">E35</f>
        <v>1500</v>
      </c>
      <c r="F34" s="14">
        <f t="shared" si="14"/>
        <v>1500</v>
      </c>
    </row>
    <row r="35" spans="1:6" ht="114" customHeight="1">
      <c r="A35" s="16" t="s">
        <v>74</v>
      </c>
      <c r="B35" s="17" t="s">
        <v>72</v>
      </c>
      <c r="C35" s="17"/>
      <c r="D35" s="14">
        <f>D36</f>
        <v>1500</v>
      </c>
      <c r="E35" s="14">
        <f t="shared" si="14"/>
        <v>1500</v>
      </c>
      <c r="F35" s="14">
        <f t="shared" si="14"/>
        <v>1500</v>
      </c>
    </row>
    <row r="36" spans="1:6" ht="54" customHeight="1">
      <c r="A36" s="16" t="s">
        <v>92</v>
      </c>
      <c r="B36" s="17" t="s">
        <v>73</v>
      </c>
      <c r="C36" s="17"/>
      <c r="D36" s="14">
        <f>D37</f>
        <v>1500</v>
      </c>
      <c r="E36" s="14">
        <f>E37</f>
        <v>1500</v>
      </c>
      <c r="F36" s="14">
        <f>F37</f>
        <v>1500</v>
      </c>
    </row>
    <row r="37" spans="1:6" ht="54.75" customHeight="1">
      <c r="A37" s="16" t="s">
        <v>36</v>
      </c>
      <c r="B37" s="17" t="s">
        <v>73</v>
      </c>
      <c r="C37" s="17" t="s">
        <v>37</v>
      </c>
      <c r="D37" s="14">
        <v>1500</v>
      </c>
      <c r="E37" s="20">
        <v>1500</v>
      </c>
      <c r="F37" s="20">
        <v>1500</v>
      </c>
    </row>
    <row r="38" spans="1:6" ht="54.75" customHeight="1">
      <c r="A38" s="18" t="s">
        <v>106</v>
      </c>
      <c r="B38" s="22" t="s">
        <v>110</v>
      </c>
      <c r="C38" s="22"/>
      <c r="D38" s="13">
        <f>D39</f>
        <v>995565</v>
      </c>
      <c r="E38" s="13">
        <f t="shared" ref="E38:F41" si="15">E39</f>
        <v>1103652</v>
      </c>
      <c r="F38" s="13">
        <f t="shared" si="15"/>
        <v>0</v>
      </c>
    </row>
    <row r="39" spans="1:6" ht="54.75" customHeight="1">
      <c r="A39" s="16" t="s">
        <v>107</v>
      </c>
      <c r="B39" s="17" t="s">
        <v>111</v>
      </c>
      <c r="C39" s="17"/>
      <c r="D39" s="14">
        <f>D40</f>
        <v>995565</v>
      </c>
      <c r="E39" s="14">
        <f t="shared" si="15"/>
        <v>1103652</v>
      </c>
      <c r="F39" s="14">
        <f t="shared" si="15"/>
        <v>0</v>
      </c>
    </row>
    <row r="40" spans="1:6" ht="54.75" customHeight="1">
      <c r="A40" s="16" t="s">
        <v>108</v>
      </c>
      <c r="B40" s="17" t="s">
        <v>112</v>
      </c>
      <c r="C40" s="17"/>
      <c r="D40" s="14">
        <f>D41</f>
        <v>995565</v>
      </c>
      <c r="E40" s="14">
        <f t="shared" si="15"/>
        <v>1103652</v>
      </c>
      <c r="F40" s="14">
        <f t="shared" si="15"/>
        <v>0</v>
      </c>
    </row>
    <row r="41" spans="1:6" ht="54.75" customHeight="1">
      <c r="A41" s="16" t="s">
        <v>109</v>
      </c>
      <c r="B41" s="17" t="s">
        <v>113</v>
      </c>
      <c r="C41" s="17"/>
      <c r="D41" s="14">
        <f>D42</f>
        <v>995565</v>
      </c>
      <c r="E41" s="14">
        <f t="shared" si="15"/>
        <v>1103652</v>
      </c>
      <c r="F41" s="14">
        <f t="shared" si="15"/>
        <v>0</v>
      </c>
    </row>
    <row r="42" spans="1:6" ht="54.75" customHeight="1">
      <c r="A42" s="16" t="s">
        <v>36</v>
      </c>
      <c r="B42" s="17" t="s">
        <v>113</v>
      </c>
      <c r="C42" s="17" t="s">
        <v>37</v>
      </c>
      <c r="D42" s="26">
        <f>935160.85+43809.15+16595</f>
        <v>995565</v>
      </c>
      <c r="E42" s="26">
        <f>1065328.6+21741.4+16582</f>
        <v>1103652</v>
      </c>
      <c r="F42" s="26">
        <v>0</v>
      </c>
    </row>
    <row r="43" spans="1:6" ht="54" customHeight="1">
      <c r="A43" s="18" t="s">
        <v>7</v>
      </c>
      <c r="B43" s="19" t="s">
        <v>8</v>
      </c>
      <c r="C43" s="19"/>
      <c r="D43" s="13">
        <f>D44</f>
        <v>709525</v>
      </c>
      <c r="E43" s="13">
        <f>E44</f>
        <v>709525</v>
      </c>
      <c r="F43" s="13">
        <f>F44</f>
        <v>709525</v>
      </c>
    </row>
    <row r="44" spans="1:6" ht="31.5" customHeight="1">
      <c r="A44" s="16" t="s">
        <v>9</v>
      </c>
      <c r="B44" s="17" t="s">
        <v>10</v>
      </c>
      <c r="C44" s="17"/>
      <c r="D44" s="14">
        <f>D45</f>
        <v>709525</v>
      </c>
      <c r="E44" s="14">
        <f t="shared" ref="E44:F44" si="16">E45</f>
        <v>709525</v>
      </c>
      <c r="F44" s="14">
        <f t="shared" si="16"/>
        <v>709525</v>
      </c>
    </row>
    <row r="45" spans="1:6" ht="54" customHeight="1">
      <c r="A45" s="16" t="s">
        <v>11</v>
      </c>
      <c r="B45" s="17" t="s">
        <v>12</v>
      </c>
      <c r="C45" s="17"/>
      <c r="D45" s="14">
        <f>D46</f>
        <v>709525</v>
      </c>
      <c r="E45" s="14">
        <f t="shared" ref="E45:F45" si="17">E46</f>
        <v>709525</v>
      </c>
      <c r="F45" s="14">
        <f t="shared" si="17"/>
        <v>709525</v>
      </c>
    </row>
    <row r="46" spans="1:6" ht="98.25" customHeight="1">
      <c r="A46" s="16" t="s">
        <v>13</v>
      </c>
      <c r="B46" s="17" t="s">
        <v>12</v>
      </c>
      <c r="C46" s="17" t="s">
        <v>14</v>
      </c>
      <c r="D46" s="14">
        <v>709525</v>
      </c>
      <c r="E46" s="20">
        <v>709525</v>
      </c>
      <c r="F46" s="20">
        <v>709525</v>
      </c>
    </row>
    <row r="47" spans="1:6" ht="36.75" customHeight="1">
      <c r="A47" s="18" t="s">
        <v>15</v>
      </c>
      <c r="B47" s="19" t="s">
        <v>16</v>
      </c>
      <c r="C47" s="19"/>
      <c r="D47" s="13">
        <f>D48</f>
        <v>1701736</v>
      </c>
      <c r="E47" s="13">
        <f>E48</f>
        <v>1301444</v>
      </c>
      <c r="F47" s="13">
        <f>F48</f>
        <v>1301444</v>
      </c>
    </row>
    <row r="48" spans="1:6" ht="54" customHeight="1">
      <c r="A48" s="16" t="s">
        <v>17</v>
      </c>
      <c r="B48" s="17" t="s">
        <v>18</v>
      </c>
      <c r="C48" s="17"/>
      <c r="D48" s="14">
        <f>D49+D52+D54+D56+D58</f>
        <v>1701736</v>
      </c>
      <c r="E48" s="14">
        <f t="shared" ref="E48:F48" si="18">E49+E52+E54+E56+E58</f>
        <v>1301444</v>
      </c>
      <c r="F48" s="14">
        <f t="shared" si="18"/>
        <v>1301444</v>
      </c>
    </row>
    <row r="49" spans="1:6" ht="54" customHeight="1">
      <c r="A49" s="16" t="s">
        <v>11</v>
      </c>
      <c r="B49" s="17" t="s">
        <v>19</v>
      </c>
      <c r="C49" s="17"/>
      <c r="D49" s="14">
        <f>D50+D51</f>
        <v>1199444</v>
      </c>
      <c r="E49" s="14">
        <f t="shared" ref="E49:F49" si="19">E50+E51</f>
        <v>1301444</v>
      </c>
      <c r="F49" s="14">
        <f t="shared" si="19"/>
        <v>1301444</v>
      </c>
    </row>
    <row r="50" spans="1:6" ht="101.25" customHeight="1">
      <c r="A50" s="16" t="s">
        <v>13</v>
      </c>
      <c r="B50" s="17" t="s">
        <v>19</v>
      </c>
      <c r="C50" s="17" t="s">
        <v>14</v>
      </c>
      <c r="D50" s="14">
        <f>1261807-102000</f>
        <v>1159807</v>
      </c>
      <c r="E50" s="20">
        <v>1261807</v>
      </c>
      <c r="F50" s="20">
        <v>1261807</v>
      </c>
    </row>
    <row r="51" spans="1:6" ht="28.5" customHeight="1">
      <c r="A51" s="16" t="s">
        <v>20</v>
      </c>
      <c r="B51" s="17" t="s">
        <v>19</v>
      </c>
      <c r="C51" s="17" t="s">
        <v>21</v>
      </c>
      <c r="D51" s="14">
        <v>39637</v>
      </c>
      <c r="E51" s="20">
        <v>39637</v>
      </c>
      <c r="F51" s="20">
        <v>39637</v>
      </c>
    </row>
    <row r="52" spans="1:6" ht="67.5" customHeight="1">
      <c r="A52" s="16" t="s">
        <v>26</v>
      </c>
      <c r="B52" s="17" t="s">
        <v>23</v>
      </c>
      <c r="C52" s="17"/>
      <c r="D52" s="14">
        <f t="shared" ref="D52:F52" si="20">D53</f>
        <v>4500</v>
      </c>
      <c r="E52" s="20">
        <f t="shared" si="20"/>
        <v>0</v>
      </c>
      <c r="F52" s="20">
        <f t="shared" si="20"/>
        <v>0</v>
      </c>
    </row>
    <row r="53" spans="1:6" ht="25.5" customHeight="1">
      <c r="A53" s="16" t="s">
        <v>27</v>
      </c>
      <c r="B53" s="17" t="s">
        <v>23</v>
      </c>
      <c r="C53" s="17" t="s">
        <v>22</v>
      </c>
      <c r="D53" s="14">
        <v>4500</v>
      </c>
      <c r="E53" s="20">
        <v>0</v>
      </c>
      <c r="F53" s="20">
        <v>0</v>
      </c>
    </row>
    <row r="54" spans="1:6" ht="73.5" customHeight="1">
      <c r="A54" s="16" t="s">
        <v>28</v>
      </c>
      <c r="B54" s="17" t="s">
        <v>24</v>
      </c>
      <c r="C54" s="17"/>
      <c r="D54" s="14">
        <f t="shared" ref="D54:F54" si="21">D55</f>
        <v>4500</v>
      </c>
      <c r="E54" s="20">
        <f t="shared" si="21"/>
        <v>0</v>
      </c>
      <c r="F54" s="20">
        <f t="shared" si="21"/>
        <v>0</v>
      </c>
    </row>
    <row r="55" spans="1:6" ht="25.5" customHeight="1">
      <c r="A55" s="16" t="s">
        <v>27</v>
      </c>
      <c r="B55" s="17" t="s">
        <v>24</v>
      </c>
      <c r="C55" s="17" t="s">
        <v>22</v>
      </c>
      <c r="D55" s="14">
        <v>4500</v>
      </c>
      <c r="E55" s="20"/>
      <c r="F55" s="20"/>
    </row>
    <row r="56" spans="1:6" ht="142.5" customHeight="1">
      <c r="A56" s="16" t="s">
        <v>29</v>
      </c>
      <c r="B56" s="17" t="s">
        <v>25</v>
      </c>
      <c r="C56" s="17"/>
      <c r="D56" s="14">
        <f t="shared" ref="D56:F56" si="22">D57</f>
        <v>246646</v>
      </c>
      <c r="E56" s="20">
        <f t="shared" si="22"/>
        <v>0</v>
      </c>
      <c r="F56" s="20">
        <f t="shared" si="22"/>
        <v>0</v>
      </c>
    </row>
    <row r="57" spans="1:6" ht="27" customHeight="1">
      <c r="A57" s="16" t="s">
        <v>27</v>
      </c>
      <c r="B57" s="17" t="s">
        <v>25</v>
      </c>
      <c r="C57" s="17" t="s">
        <v>22</v>
      </c>
      <c r="D57" s="14">
        <v>246646</v>
      </c>
      <c r="E57" s="20">
        <v>0</v>
      </c>
      <c r="F57" s="20">
        <v>0</v>
      </c>
    </row>
    <row r="58" spans="1:6" ht="75" customHeight="1">
      <c r="A58" s="16" t="s">
        <v>47</v>
      </c>
      <c r="B58" s="17" t="s">
        <v>46</v>
      </c>
      <c r="C58" s="17"/>
      <c r="D58" s="14">
        <f t="shared" ref="D58:F58" si="23">D59</f>
        <v>246646</v>
      </c>
      <c r="E58" s="14">
        <f t="shared" si="23"/>
        <v>0</v>
      </c>
      <c r="F58" s="14">
        <f t="shared" si="23"/>
        <v>0</v>
      </c>
    </row>
    <row r="59" spans="1:6" ht="24" customHeight="1">
      <c r="A59" s="16" t="s">
        <v>27</v>
      </c>
      <c r="B59" s="17" t="s">
        <v>46</v>
      </c>
      <c r="C59" s="17" t="s">
        <v>22</v>
      </c>
      <c r="D59" s="14">
        <v>246646</v>
      </c>
      <c r="E59" s="14">
        <v>0</v>
      </c>
      <c r="F59" s="14">
        <v>0</v>
      </c>
    </row>
    <row r="60" spans="1:6" ht="71.25" customHeight="1">
      <c r="A60" s="18" t="s">
        <v>49</v>
      </c>
      <c r="B60" s="19" t="s">
        <v>48</v>
      </c>
      <c r="C60" s="19"/>
      <c r="D60" s="13">
        <f>D61</f>
        <v>860706</v>
      </c>
      <c r="E60" s="13">
        <f>E61</f>
        <v>787627</v>
      </c>
      <c r="F60" s="13">
        <f>F61</f>
        <v>783072</v>
      </c>
    </row>
    <row r="61" spans="1:6" ht="54" customHeight="1">
      <c r="A61" s="16" t="s">
        <v>52</v>
      </c>
      <c r="B61" s="17" t="s">
        <v>50</v>
      </c>
      <c r="C61" s="17"/>
      <c r="D61" s="14">
        <f>D62</f>
        <v>860706</v>
      </c>
      <c r="E61" s="14">
        <f t="shared" ref="E61:F61" si="24">E62</f>
        <v>787627</v>
      </c>
      <c r="F61" s="14">
        <f t="shared" si="24"/>
        <v>783072</v>
      </c>
    </row>
    <row r="62" spans="1:6" ht="54" customHeight="1">
      <c r="A62" s="16" t="s">
        <v>36</v>
      </c>
      <c r="B62" s="17" t="s">
        <v>51</v>
      </c>
      <c r="C62" s="17"/>
      <c r="D62" s="14">
        <f>D63+D64</f>
        <v>860706</v>
      </c>
      <c r="E62" s="14">
        <f t="shared" ref="E62:F62" si="25">E63+E64</f>
        <v>787627</v>
      </c>
      <c r="F62" s="14">
        <f t="shared" si="25"/>
        <v>783072</v>
      </c>
    </row>
    <row r="63" spans="1:6" ht="25.5" customHeight="1">
      <c r="A63" s="16" t="s">
        <v>20</v>
      </c>
      <c r="B63" s="17" t="s">
        <v>51</v>
      </c>
      <c r="C63" s="17" t="s">
        <v>37</v>
      </c>
      <c r="D63" s="14">
        <v>688907</v>
      </c>
      <c r="E63" s="14">
        <v>717828</v>
      </c>
      <c r="F63" s="14">
        <v>713273</v>
      </c>
    </row>
    <row r="64" spans="1:6" ht="30.75" customHeight="1">
      <c r="A64" s="16" t="s">
        <v>20</v>
      </c>
      <c r="B64" s="17" t="s">
        <v>51</v>
      </c>
      <c r="C64" s="17" t="s">
        <v>21</v>
      </c>
      <c r="D64" s="14">
        <f>69799+102000</f>
        <v>171799</v>
      </c>
      <c r="E64" s="14">
        <v>69799</v>
      </c>
      <c r="F64" s="14">
        <v>69799</v>
      </c>
    </row>
    <row r="65" spans="1:6" ht="41.25" customHeight="1">
      <c r="A65" s="18" t="s">
        <v>53</v>
      </c>
      <c r="B65" s="19" t="s">
        <v>54</v>
      </c>
      <c r="C65" s="19"/>
      <c r="D65" s="13">
        <f>D66</f>
        <v>923098</v>
      </c>
      <c r="E65" s="13">
        <f t="shared" ref="E65:F65" si="26">E66</f>
        <v>995704</v>
      </c>
      <c r="F65" s="13">
        <f t="shared" si="26"/>
        <v>946632</v>
      </c>
    </row>
    <row r="66" spans="1:6" ht="30.75" customHeight="1">
      <c r="A66" s="16" t="s">
        <v>55</v>
      </c>
      <c r="B66" s="17" t="s">
        <v>56</v>
      </c>
      <c r="C66" s="17"/>
      <c r="D66" s="14">
        <f>D67+D69+D71</f>
        <v>923098</v>
      </c>
      <c r="E66" s="14">
        <f t="shared" ref="E66:F66" si="27">E67+E69+E71</f>
        <v>995704</v>
      </c>
      <c r="F66" s="14">
        <f t="shared" si="27"/>
        <v>946632</v>
      </c>
    </row>
    <row r="67" spans="1:6" ht="63" customHeight="1">
      <c r="A67" s="21" t="s">
        <v>58</v>
      </c>
      <c r="B67" s="22" t="s">
        <v>57</v>
      </c>
      <c r="C67" s="22"/>
      <c r="D67" s="15">
        <f>D68</f>
        <v>280317</v>
      </c>
      <c r="E67" s="15">
        <f>E68</f>
        <v>293264</v>
      </c>
      <c r="F67" s="15">
        <f>F68</f>
        <v>303851</v>
      </c>
    </row>
    <row r="68" spans="1:6" ht="103.5" customHeight="1">
      <c r="A68" s="16" t="s">
        <v>13</v>
      </c>
      <c r="B68" s="17" t="s">
        <v>57</v>
      </c>
      <c r="C68" s="17" t="s">
        <v>14</v>
      </c>
      <c r="D68" s="14">
        <v>280317</v>
      </c>
      <c r="E68" s="20">
        <v>293264</v>
      </c>
      <c r="F68" s="20">
        <v>303851</v>
      </c>
    </row>
    <row r="69" spans="1:6" ht="30.75" customHeight="1">
      <c r="A69" s="21" t="s">
        <v>76</v>
      </c>
      <c r="B69" s="22" t="s">
        <v>75</v>
      </c>
      <c r="C69" s="22"/>
      <c r="D69" s="15">
        <f>D70</f>
        <v>622781</v>
      </c>
      <c r="E69" s="15">
        <f t="shared" ref="E69:F69" si="28">E70</f>
        <v>682440</v>
      </c>
      <c r="F69" s="15">
        <f t="shared" si="28"/>
        <v>622781</v>
      </c>
    </row>
    <row r="70" spans="1:6" ht="45.75" customHeight="1">
      <c r="A70" s="16" t="s">
        <v>36</v>
      </c>
      <c r="B70" s="17" t="s">
        <v>75</v>
      </c>
      <c r="C70" s="17" t="s">
        <v>37</v>
      </c>
      <c r="D70" s="14">
        <v>622781</v>
      </c>
      <c r="E70" s="20">
        <v>682440</v>
      </c>
      <c r="F70" s="20">
        <v>622781</v>
      </c>
    </row>
    <row r="71" spans="1:6" ht="55.5" customHeight="1">
      <c r="A71" s="21" t="s">
        <v>95</v>
      </c>
      <c r="B71" s="22" t="s">
        <v>96</v>
      </c>
      <c r="C71" s="22"/>
      <c r="D71" s="15">
        <f>D72</f>
        <v>20000</v>
      </c>
      <c r="E71" s="15">
        <f>E72</f>
        <v>20000</v>
      </c>
      <c r="F71" s="15">
        <f>F72</f>
        <v>20000</v>
      </c>
    </row>
    <row r="72" spans="1:6" ht="54" customHeight="1">
      <c r="A72" s="16" t="s">
        <v>36</v>
      </c>
      <c r="B72" s="17" t="s">
        <v>96</v>
      </c>
      <c r="C72" s="17" t="s">
        <v>37</v>
      </c>
      <c r="D72" s="14">
        <v>20000</v>
      </c>
      <c r="E72" s="20">
        <v>20000</v>
      </c>
      <c r="F72" s="20">
        <v>20000</v>
      </c>
    </row>
    <row r="73" spans="1:6" ht="30.75" customHeight="1">
      <c r="A73" s="18" t="s">
        <v>98</v>
      </c>
      <c r="B73" s="25" t="s">
        <v>99</v>
      </c>
      <c r="C73" s="19"/>
      <c r="D73" s="13">
        <f t="shared" ref="D73:F75" si="29">D74</f>
        <v>5000</v>
      </c>
      <c r="E73" s="13">
        <f t="shared" si="29"/>
        <v>5000</v>
      </c>
      <c r="F73" s="13">
        <f t="shared" si="29"/>
        <v>5000</v>
      </c>
    </row>
    <row r="74" spans="1:6" ht="30.75" customHeight="1">
      <c r="A74" s="24" t="s">
        <v>97</v>
      </c>
      <c r="B74" s="23" t="s">
        <v>100</v>
      </c>
      <c r="C74" s="23"/>
      <c r="D74" s="14">
        <f t="shared" si="29"/>
        <v>5000</v>
      </c>
      <c r="E74" s="14">
        <f t="shared" si="29"/>
        <v>5000</v>
      </c>
      <c r="F74" s="14">
        <f t="shared" si="29"/>
        <v>5000</v>
      </c>
    </row>
    <row r="75" spans="1:6" ht="41.25" customHeight="1">
      <c r="A75" s="24" t="s">
        <v>101</v>
      </c>
      <c r="B75" s="23" t="s">
        <v>102</v>
      </c>
      <c r="C75" s="23"/>
      <c r="D75" s="14">
        <f t="shared" si="29"/>
        <v>5000</v>
      </c>
      <c r="E75" s="14">
        <f t="shared" si="29"/>
        <v>5000</v>
      </c>
      <c r="F75" s="14">
        <f t="shared" si="29"/>
        <v>5000</v>
      </c>
    </row>
    <row r="76" spans="1:6" ht="30.75" customHeight="1">
      <c r="A76" s="24" t="s">
        <v>20</v>
      </c>
      <c r="B76" s="23" t="s">
        <v>102</v>
      </c>
      <c r="C76" s="23" t="s">
        <v>21</v>
      </c>
      <c r="D76" s="14">
        <v>5000</v>
      </c>
      <c r="E76" s="14">
        <v>5000</v>
      </c>
      <c r="F76" s="14">
        <v>5000</v>
      </c>
    </row>
    <row r="78" spans="1:6">
      <c r="D78" s="27"/>
    </row>
  </sheetData>
  <mergeCells count="3">
    <mergeCell ref="A4:F4"/>
    <mergeCell ref="B3:F3"/>
    <mergeCell ref="D2:F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2023-01-27T08:18:08Z</dcterms:modified>
</cp:coreProperties>
</file>