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Лист1" sheetId="1" r:id="rId1"/>
    <sheet name="Лист2" sheetId="2" r:id="rId2"/>
    <sheet name="Лист3" sheetId="3" r:id="rId3"/>
  </sheets>
  <calcPr calcId="124519"/>
</workbook>
</file>

<file path=xl/calcChain.xml><?xml version="1.0" encoding="utf-8"?>
<calcChain xmlns="http://schemas.openxmlformats.org/spreadsheetml/2006/main">
  <c r="F49" i="1"/>
  <c r="F48"/>
  <c r="F19"/>
  <c r="F90"/>
  <c r="H9"/>
  <c r="G9"/>
  <c r="F10"/>
  <c r="F70"/>
  <c r="F69"/>
  <c r="F57"/>
  <c r="G16"/>
  <c r="F96"/>
  <c r="G56"/>
  <c r="F56"/>
  <c r="H39"/>
  <c r="G39"/>
  <c r="F47" l="1"/>
  <c r="F43"/>
  <c r="F33"/>
  <c r="H100"/>
  <c r="H99" s="1"/>
  <c r="H98" s="1"/>
  <c r="H97" s="1"/>
  <c r="G100"/>
  <c r="G99" s="1"/>
  <c r="G98" s="1"/>
  <c r="G97" s="1"/>
  <c r="G90" s="1"/>
  <c r="G8" s="1"/>
  <c r="F100"/>
  <c r="F99" s="1"/>
  <c r="F98" s="1"/>
  <c r="F97" s="1"/>
  <c r="H37"/>
  <c r="H36" s="1"/>
  <c r="H35" s="1"/>
  <c r="H34" s="1"/>
  <c r="G37"/>
  <c r="G36" s="1"/>
  <c r="G35" s="1"/>
  <c r="G34" s="1"/>
  <c r="F37"/>
  <c r="F36" s="1"/>
  <c r="F35" s="1"/>
  <c r="F34" s="1"/>
  <c r="F54" l="1"/>
  <c r="H95" l="1"/>
  <c r="H94" s="1"/>
  <c r="H93" s="1"/>
  <c r="H92" s="1"/>
  <c r="H91" s="1"/>
  <c r="H90" s="1"/>
  <c r="H8" s="1"/>
  <c r="G95"/>
  <c r="G94" s="1"/>
  <c r="G93" s="1"/>
  <c r="G92" s="1"/>
  <c r="G91" s="1"/>
  <c r="F95"/>
  <c r="F94" s="1"/>
  <c r="F93" s="1"/>
  <c r="F92" s="1"/>
  <c r="F91" s="1"/>
  <c r="H87"/>
  <c r="H86" s="1"/>
  <c r="H85" s="1"/>
  <c r="G87"/>
  <c r="G86" s="1"/>
  <c r="G85" s="1"/>
  <c r="F87"/>
  <c r="F86" s="1"/>
  <c r="F85" s="1"/>
  <c r="H80"/>
  <c r="H79" s="1"/>
  <c r="G80"/>
  <c r="G79" s="1"/>
  <c r="F80"/>
  <c r="F79" s="1"/>
  <c r="H74"/>
  <c r="H73" s="1"/>
  <c r="H72" s="1"/>
  <c r="H71" s="1"/>
  <c r="H70" s="1"/>
  <c r="H69" s="1"/>
  <c r="G74"/>
  <c r="G73" s="1"/>
  <c r="G72" s="1"/>
  <c r="G71" s="1"/>
  <c r="G70" s="1"/>
  <c r="G69" s="1"/>
  <c r="F74"/>
  <c r="F73" s="1"/>
  <c r="F72" s="1"/>
  <c r="F71" s="1"/>
  <c r="H67"/>
  <c r="H66" s="1"/>
  <c r="H65" s="1"/>
  <c r="H64" s="1"/>
  <c r="H63" s="1"/>
  <c r="G67"/>
  <c r="G66" s="1"/>
  <c r="G65" s="1"/>
  <c r="G64" s="1"/>
  <c r="G63" s="1"/>
  <c r="F67"/>
  <c r="F66" s="1"/>
  <c r="F65" s="1"/>
  <c r="F64" s="1"/>
  <c r="F63" s="1"/>
  <c r="H61"/>
  <c r="H60" s="1"/>
  <c r="H59" s="1"/>
  <c r="H58" s="1"/>
  <c r="H57" s="1"/>
  <c r="G61"/>
  <c r="G60" s="1"/>
  <c r="G59" s="1"/>
  <c r="G58" s="1"/>
  <c r="G57" s="1"/>
  <c r="F61"/>
  <c r="F60" s="1"/>
  <c r="F59" s="1"/>
  <c r="F58" s="1"/>
  <c r="H54"/>
  <c r="H53" s="1"/>
  <c r="H52" s="1"/>
  <c r="H51" s="1"/>
  <c r="H50" s="1"/>
  <c r="G54"/>
  <c r="G53" s="1"/>
  <c r="G52" s="1"/>
  <c r="G51" s="1"/>
  <c r="G50" s="1"/>
  <c r="F53"/>
  <c r="F52" s="1"/>
  <c r="F51" s="1"/>
  <c r="F50" s="1"/>
  <c r="H47"/>
  <c r="H46" s="1"/>
  <c r="H45" s="1"/>
  <c r="G47"/>
  <c r="G46" s="1"/>
  <c r="G45" s="1"/>
  <c r="F46"/>
  <c r="F45" s="1"/>
  <c r="F39" s="1"/>
  <c r="H27"/>
  <c r="G27"/>
  <c r="F27"/>
  <c r="H43"/>
  <c r="H42" s="1"/>
  <c r="H41" s="1"/>
  <c r="H40" s="1"/>
  <c r="G43"/>
  <c r="G42" s="1"/>
  <c r="G41" s="1"/>
  <c r="G40" s="1"/>
  <c r="F42"/>
  <c r="F41" s="1"/>
  <c r="F40" s="1"/>
  <c r="H32"/>
  <c r="H31" s="1"/>
  <c r="H30" s="1"/>
  <c r="H29" s="1"/>
  <c r="G32"/>
  <c r="G31" s="1"/>
  <c r="G30" s="1"/>
  <c r="G29" s="1"/>
  <c r="F32"/>
  <c r="F31" s="1"/>
  <c r="F30" s="1"/>
  <c r="F29" s="1"/>
  <c r="H18"/>
  <c r="G18"/>
  <c r="F18"/>
  <c r="F17" s="1"/>
  <c r="F16" s="1"/>
  <c r="H21"/>
  <c r="G21"/>
  <c r="H23"/>
  <c r="G23"/>
  <c r="H25"/>
  <c r="G25"/>
  <c r="F21"/>
  <c r="F23"/>
  <c r="F25"/>
  <c r="H13"/>
  <c r="H12" s="1"/>
  <c r="H11" s="1"/>
  <c r="H10" s="1"/>
  <c r="G13"/>
  <c r="G12" s="1"/>
  <c r="G11" s="1"/>
  <c r="G10" s="1"/>
  <c r="F13"/>
  <c r="F12" s="1"/>
  <c r="F11" s="1"/>
  <c r="F15" l="1"/>
  <c r="F9" s="1"/>
  <c r="F8" s="1"/>
  <c r="H56"/>
  <c r="G78"/>
  <c r="F78"/>
  <c r="H17"/>
  <c r="H16" s="1"/>
  <c r="H15" s="1"/>
  <c r="G84"/>
  <c r="G83" s="1"/>
  <c r="G82" s="1"/>
  <c r="G17"/>
  <c r="G15" s="1"/>
  <c r="H78"/>
  <c r="H84"/>
  <c r="H83" s="1"/>
  <c r="H82" s="1"/>
  <c r="F84"/>
  <c r="F83" s="1"/>
  <c r="F82" s="1"/>
  <c r="F77" l="1"/>
  <c r="F76" s="1"/>
  <c r="G77"/>
  <c r="G76" s="1"/>
  <c r="H77"/>
  <c r="H76" s="1"/>
</calcChain>
</file>

<file path=xl/sharedStrings.xml><?xml version="1.0" encoding="utf-8"?>
<sst xmlns="http://schemas.openxmlformats.org/spreadsheetml/2006/main" count="389" uniqueCount="150">
  <si>
    <t>(рублей)</t>
  </si>
  <si>
    <t>Наименование</t>
  </si>
  <si>
    <t>Рз</t>
  </si>
  <si>
    <t>ПР</t>
  </si>
  <si>
    <t>ЦСР</t>
  </si>
  <si>
    <t>ВР</t>
  </si>
  <si>
    <t>Итого расходы на 2023 год</t>
  </si>
  <si>
    <t>Итого расходы на 2024 год</t>
  </si>
  <si>
    <t>ВСЕГО РАСХОДОВ</t>
  </si>
  <si>
    <t>Общегосударственные вопросы</t>
  </si>
  <si>
    <t>01</t>
  </si>
  <si>
    <t>00</t>
  </si>
  <si>
    <t>Функционирование высшего должностного лица  муниципального образования</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</si>
  <si>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</si>
  <si>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</si>
  <si>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</si>
  <si>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</si>
  <si>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</si>
  <si>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</si>
  <si>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</si>
  <si>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</si>
  <si>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</si>
  <si>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Функционирование местных администраций</t>
  </si>
  <si>
    <t>04</t>
  </si>
  <si>
    <t>Обеспечение функционирования местных администраций</t>
  </si>
  <si>
    <t>73 0 00 00000</t>
  </si>
  <si>
    <t>Администрация Зуевского сельсовета Солнцевского района Курской области</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</si>
  <si>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</si>
  <si>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</si>
  <si>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</si>
  <si>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</si>
  <si>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</si>
  <si>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</si>
  <si>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</si>
  <si>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</si>
  <si>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</si>
  <si>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Иные межбюджетные трансферты</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</si>
  <si>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</si>
  <si>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</si>
  <si>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</si>
  <si>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</si>
  <si>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</si>
  <si>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</si>
  <si>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</si>
  <si>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</si>
  <si>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</si>
  <si>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</si>
  <si>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13</t>
  </si>
  <si>
    <t>Другие общегосударственные вопросы</t>
  </si>
  <si>
    <t>12 0 00 00000</t>
  </si>
  <si>
    <t>12 2 00 00000</t>
  </si>
  <si>
    <t>12 2 01 00000</t>
  </si>
  <si>
    <t>Основное мероприятие "Обеспечение  общественной и личной безопасности  граждан на территории муниципального образования "Зуевский сельсовет" Солнцевского района Курской области"</t>
  </si>
  <si>
    <t>Муниципальная программа «Профилактика преступлений и иных правонарушений на территории Зуевского сельсовета Солнцевского района Курской области на 2021-2025 гг."</t>
  </si>
  <si>
    <t>Подпрограмма «Обеспечение правопорядка на территории муниципального образования "Зуевский сельсовет" Солнцевского района Курской области" муниципальной программы "Профилактика преступлений и иных правонарушений на территории Зуевского сельсовета Солнцевского района Курской области на 2021-2025 гг."</t>
  </si>
  <si>
    <t>Реализация мероприятий направленных на обеспечение правопорядка муниципального образования на территории муниципального образования "Зуевский сельсовет" Солнцевского района Курской области</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</si>
  <si>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</si>
  <si>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</si>
  <si>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</si>
  <si>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</si>
  <si>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</si>
  <si>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</si>
  <si>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76 1 00 С1404</t>
  </si>
  <si>
    <t>Выполнение  других (прочих) обязательств органа местного самоуправления</t>
  </si>
  <si>
    <t>Национальная оборона</t>
  </si>
  <si>
    <t>Мобилизационная и вневойсковая подотовка</t>
  </si>
  <si>
    <t>03</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</si>
  <si>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</si>
  <si>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</si>
  <si>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</si>
  <si>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</si>
  <si>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</si>
  <si>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</si>
  <si>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</si>
  <si>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09</t>
  </si>
  <si>
    <t>13 0 00 00000</t>
  </si>
  <si>
    <t>13 2 00 00000</t>
  </si>
  <si>
    <t>13 2 01 00000</t>
  </si>
  <si>
    <t>13 2 01 С1460</t>
  </si>
  <si>
    <t>Гражданская оборона</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</si>
  <si>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</si>
  <si>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</si>
  <si>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10</t>
  </si>
  <si>
    <t>Защита населения и территорий от чрезвычайных ситуаций природного и техноенного характера, пожарная безопасность</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</si>
  <si>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</si>
  <si>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</si>
  <si>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</si>
  <si>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</si>
  <si>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</si>
  <si>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Национальная экономика</t>
  </si>
  <si>
    <t>Другие вопросы в области национальной экономики</t>
  </si>
  <si>
    <t>12</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</si>
  <si>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</si>
  <si>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</si>
  <si>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</si>
  <si>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</si>
  <si>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</si>
  <si>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05</t>
  </si>
  <si>
    <t>Жилищно-коммунальное хозяйство</t>
  </si>
  <si>
    <t>Благоустройство</t>
  </si>
  <si>
    <t>00 0 00 00000</t>
  </si>
  <si>
    <t>77 2 00 С1433</t>
  </si>
  <si>
    <t>Мероприятия по благоустройству</t>
  </si>
  <si>
    <t>08</t>
  </si>
  <si>
    <t>Культура, кинематография</t>
  </si>
  <si>
    <t>Культура</t>
  </si>
  <si>
    <t>01 0 00 00000</t>
  </si>
  <si>
    <t>01 1 00 00000</t>
  </si>
  <si>
    <t>01 1 01 00000</t>
  </si>
  <si>
    <t>Основное  мероприятие «Организация культурно-досуговой деятельности»</t>
  </si>
  <si>
    <t>01 1 01 С1401</t>
  </si>
  <si>
    <t>Расходы на обеспечение деятельности (оказание услуг) муниципальных учреждений</t>
  </si>
  <si>
    <t>02 0 00 00000</t>
  </si>
  <si>
    <t>02 1 00 00000</t>
  </si>
  <si>
    <t>02 1 01 00000</t>
  </si>
  <si>
    <t>02 1 01 С1445</t>
  </si>
  <si>
    <t>300</t>
  </si>
  <si>
    <t>Социальная политика</t>
  </si>
  <si>
    <t>Пенсионное обеспечение</t>
  </si>
  <si>
    <t>Социальное обеспечение и иные выплаты населению</t>
  </si>
  <si>
    <t>Выплата пенсий за выслугу лет и доплат к пенсии муниципальным служащим</t>
  </si>
  <si>
    <t>Основное мероприятие «Совершенствование организации предоставления социальных выплат  и мер социальной поддержки отдельным категориям граждан»</t>
  </si>
  <si>
    <t>Приложение № 3</t>
  </si>
  <si>
    <t>Муниципальная программа "Развитие муниципальной службы в муниципальном образовании "Зуевский сельсовет"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</si>
  <si>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</si>
  <si>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 муниципального образования "Зуевский сельсовет" Солнцевского района Курской области»</t>
  </si>
  <si>
    <t xml:space="preserve">Подпрограмма  «Снижение рисков и смягчение последствий чрезвычайных ситуаций природного и техногенного характера»  </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</si>
  <si>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</si>
  <si>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Муниципальная программа «Развитие субъектов малого и среднего предпринимательства на территории поселения»</t>
  </si>
  <si>
    <t xml:space="preserve">Подпрограмма «Содействие развитию субъектов малого и среднего предпринимательства на территории муниципального образования "Зуевский сельсовет" Солнцевского района Курской области» </t>
  </si>
  <si>
    <t>Обеспечение условий для развития субъектов малого и среднего предпринимательства на территории муниципального образования "Зуевский сельсовет" Солнцевского района Курской области</t>
  </si>
  <si>
    <t>Муниципальная программа  "Развитие культуры на территории муниципального образования "Зуевский сельсовет" Солнцевского района Курской области"</t>
  </si>
  <si>
    <t xml:space="preserve">Подпрограмма «Искусство»  </t>
  </si>
  <si>
    <t>Муниципальная программа «Пенсионное обеспечение Главы муниципального образования и лиц, замещавших муниципальные должности муниципальной службы в оранах местного самоуправления муниципального образования "Зуевский сельсовет" Солнцевского района Курской области"</t>
  </si>
  <si>
    <t xml:space="preserve">Подпрограмма «Развитие мер социальной поддержки отдельных категорий граждан»  </t>
  </si>
  <si>
    <t>Охрана семьи и детства</t>
  </si>
  <si>
    <t>Непрограммная деятельность органов местного самоуправления</t>
  </si>
  <si>
    <t>Обеспечение наборами для новорожденных детей необходимыми предметами</t>
  </si>
  <si>
    <t>77 2 00 С2240</t>
  </si>
  <si>
    <t>Резервные фонды</t>
  </si>
  <si>
    <t>11</t>
  </si>
  <si>
    <t>Резервные фонды органов местного самоуправления</t>
  </si>
  <si>
    <t>78 0 00 00000</t>
  </si>
  <si>
    <t>78 1 00 00000</t>
  </si>
  <si>
    <t>Резервный фонд местной администрации</t>
  </si>
  <si>
    <t>78 1 00 С1403</t>
  </si>
  <si>
    <t>Итого расходы на 2025 год</t>
  </si>
  <si>
    <t>к  Решению Собрания депутатов Зуевского сельсовета Солнцевского района  Курской области  от _________2022 года № _______ «О бюджете муниципального образования "Зуевский сельсовет" Солнцевского района Курской области на 2023 год и на плановый период  2024 и 2025 годов"</t>
  </si>
  <si>
    <t>Распределение бюджетных ассигнований по разделам, подразделам, целевым статьям (муниципальным программам муниципального образования "Зуевский сельсовет" Солнцевского района Курской области и непрограммным направлениям деятельности), группам видов расходов  классификации расходов бюджета  на 2023 год и на плановый период 2024 и 2025 годов</t>
  </si>
  <si>
    <t xml:space="preserve"> </t>
  </si>
</sst>
</file>

<file path=xl/styles.xml><?xml version="1.0" encoding="utf-8"?>
<styleSheet xmlns="http://schemas.openxmlformats.org/spreadsheetml/2006/main">
  <numFmts count="1">
    <numFmt numFmtId="43" formatCode="_-* #,##0.00\ _₽_-;\-* #,##0.00\ _₽_-;_-* &quot;-&quot;??\ _₽_-;_-@_-"/>
  </numFmts>
  <fonts count="17">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0"/>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b/>
      <i/>
      <sz val="12"/>
      <name val="Times New Roman"/>
      <family val="1"/>
      <charset val="204"/>
    </font>
    <font>
      <sz val="12"/>
      <name val="Arial Cyr"/>
      <charset val="204"/>
    </font>
    <font>
      <sz val="12"/>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5" fillId="0" borderId="0"/>
  </cellStyleXfs>
  <cellXfs count="34">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49" fontId="4" fillId="0" borderId="1" xfId="0" applyNumberFormat="1" applyFont="1" applyBorder="1"/>
    <xf numFmtId="49" fontId="7" fillId="0" borderId="1" xfId="0" applyNumberFormat="1" applyFont="1" applyBorder="1"/>
    <xf numFmtId="0" fontId="8" fillId="0" borderId="0" xfId="0" applyFont="1"/>
    <xf numFmtId="0" fontId="3" fillId="0" borderId="0" xfId="0" applyFont="1"/>
    <xf numFmtId="0" fontId="9" fillId="0" borderId="2" xfId="0" applyFont="1" applyBorder="1" applyAlignment="1">
      <alignment vertical="top"/>
    </xf>
    <xf numFmtId="0" fontId="10" fillId="0" borderId="2" xfId="0" applyFont="1" applyBorder="1" applyAlignment="1">
      <alignment vertical="top" wrapText="1"/>
    </xf>
    <xf numFmtId="43" fontId="7" fillId="3" borderId="3" xfId="0" applyNumberFormat="1" applyFont="1" applyFill="1" applyBorder="1"/>
    <xf numFmtId="43" fontId="4" fillId="3" borderId="3" xfId="0" applyNumberFormat="1" applyFont="1" applyFill="1" applyBorder="1"/>
    <xf numFmtId="43" fontId="3" fillId="3" borderId="3" xfId="0" applyNumberFormat="1" applyFont="1" applyFill="1" applyBorder="1"/>
    <xf numFmtId="43" fontId="6" fillId="3" borderId="3" xfId="0" applyNumberFormat="1" applyFont="1" applyFill="1" applyBorder="1"/>
    <xf numFmtId="43" fontId="5" fillId="3" borderId="3" xfId="0" applyNumberFormat="1" applyFont="1" applyFill="1" applyBorder="1"/>
    <xf numFmtId="0" fontId="11" fillId="3" borderId="2" xfId="0" applyFont="1" applyFill="1" applyBorder="1" applyAlignment="1">
      <alignment vertical="top" wrapText="1"/>
    </xf>
    <xf numFmtId="49" fontId="3" fillId="3" borderId="1" xfId="0" applyNumberFormat="1" applyFont="1" applyFill="1" applyBorder="1"/>
    <xf numFmtId="0" fontId="10" fillId="3" borderId="2" xfId="0" applyFont="1" applyFill="1" applyBorder="1" applyAlignment="1">
      <alignment vertical="top" wrapText="1"/>
    </xf>
    <xf numFmtId="49" fontId="4" fillId="3" borderId="1" xfId="0" applyNumberFormat="1" applyFont="1" applyFill="1" applyBorder="1"/>
    <xf numFmtId="43" fontId="3" fillId="3" borderId="1" xfId="0" applyNumberFormat="1" applyFont="1" applyFill="1" applyBorder="1"/>
    <xf numFmtId="0" fontId="12" fillId="3" borderId="2" xfId="0" applyFont="1" applyFill="1" applyBorder="1" applyAlignment="1">
      <alignment vertical="top" wrapText="1"/>
    </xf>
    <xf numFmtId="49" fontId="6" fillId="3" borderId="1" xfId="0" applyNumberFormat="1" applyFont="1" applyFill="1" applyBorder="1"/>
    <xf numFmtId="0" fontId="13" fillId="3" borderId="2" xfId="0" applyFont="1" applyFill="1" applyBorder="1" applyAlignment="1">
      <alignment vertical="top" wrapText="1"/>
    </xf>
    <xf numFmtId="49" fontId="5" fillId="3" borderId="1" xfId="0" applyNumberFormat="1" applyFont="1" applyFill="1" applyBorder="1"/>
    <xf numFmtId="0" fontId="14" fillId="3" borderId="2" xfId="0" applyFont="1" applyFill="1" applyBorder="1" applyAlignment="1">
      <alignment vertical="top" wrapText="1"/>
    </xf>
    <xf numFmtId="49" fontId="16" fillId="2" borderId="1" xfId="1" applyNumberFormat="1" applyFont="1" applyFill="1" applyBorder="1" applyAlignment="1">
      <alignment horizontal="center" wrapText="1"/>
    </xf>
    <xf numFmtId="49" fontId="16" fillId="2" borderId="1" xfId="0" applyNumberFormat="1" applyFont="1" applyFill="1" applyBorder="1" applyAlignment="1">
      <alignment vertical="top" wrapText="1"/>
    </xf>
    <xf numFmtId="0" fontId="3"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2">
    <cellStyle name="Обычный" xfId="0" builtinId="0"/>
    <cellStyle name="Обычный_Лист1"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2:J101"/>
  <sheetViews>
    <sheetView tabSelected="1" topLeftCell="A10" zoomScale="80" zoomScaleNormal="80" zoomScaleSheetLayoutView="80" workbookViewId="0">
      <selection activeCell="F50" sqref="F50"/>
    </sheetView>
  </sheetViews>
  <sheetFormatPr defaultRowHeight="15"/>
  <cols>
    <col min="1" max="1" width="33.140625" customWidth="1"/>
    <col min="4" max="4" width="17" customWidth="1"/>
    <col min="5" max="5" width="7.5703125" customWidth="1"/>
    <col min="6" max="6" width="22.140625" customWidth="1"/>
    <col min="7" max="7" width="21.42578125" customWidth="1"/>
    <col min="8" max="8" width="20.85546875" customWidth="1"/>
  </cols>
  <sheetData>
    <row r="2" spans="1:10" ht="15.75">
      <c r="A2" s="11"/>
      <c r="B2" s="11"/>
      <c r="C2" s="11"/>
      <c r="D2" s="11"/>
      <c r="E2" s="11"/>
      <c r="F2" s="33" t="s">
        <v>122</v>
      </c>
      <c r="G2" s="33"/>
      <c r="H2" s="33"/>
    </row>
    <row r="3" spans="1:10" ht="71.25" customHeight="1">
      <c r="A3" s="11"/>
      <c r="B3" s="11"/>
      <c r="C3" s="11"/>
      <c r="D3" s="32" t="s">
        <v>147</v>
      </c>
      <c r="E3" s="32"/>
      <c r="F3" s="32"/>
      <c r="G3" s="32"/>
      <c r="H3" s="32"/>
    </row>
    <row r="4" spans="1:10" ht="60.75" customHeight="1">
      <c r="A4" s="31" t="s">
        <v>148</v>
      </c>
      <c r="B4" s="31"/>
      <c r="C4" s="31"/>
      <c r="D4" s="31"/>
      <c r="E4" s="31"/>
      <c r="F4" s="31"/>
      <c r="G4" s="31"/>
      <c r="H4" s="31"/>
    </row>
    <row r="5" spans="1:10" ht="1.5" customHeight="1">
      <c r="A5" s="10"/>
      <c r="B5" s="10"/>
      <c r="C5" s="10"/>
      <c r="D5" s="10"/>
      <c r="E5" s="10"/>
      <c r="F5" s="10"/>
      <c r="G5" s="10"/>
      <c r="H5" s="10"/>
    </row>
    <row r="6" spans="1:10">
      <c r="A6" s="1"/>
      <c r="B6" s="2"/>
      <c r="C6" s="2"/>
      <c r="D6" s="2"/>
      <c r="E6" s="3"/>
      <c r="F6" s="4"/>
      <c r="G6" s="10"/>
      <c r="H6" s="10" t="s">
        <v>0</v>
      </c>
    </row>
    <row r="7" spans="1:10" ht="28.5">
      <c r="A7" s="5" t="s">
        <v>1</v>
      </c>
      <c r="B7" s="6" t="s">
        <v>2</v>
      </c>
      <c r="C7" s="6" t="s">
        <v>3</v>
      </c>
      <c r="D7" s="6" t="s">
        <v>4</v>
      </c>
      <c r="E7" s="6" t="s">
        <v>5</v>
      </c>
      <c r="F7" s="7" t="s">
        <v>6</v>
      </c>
      <c r="G7" s="7" t="s">
        <v>7</v>
      </c>
      <c r="H7" s="7" t="s">
        <v>146</v>
      </c>
    </row>
    <row r="8" spans="1:10" ht="18.75">
      <c r="A8" s="12" t="s">
        <v>8</v>
      </c>
      <c r="B8" s="9"/>
      <c r="C8" s="9"/>
      <c r="D8" s="9"/>
      <c r="E8" s="9"/>
      <c r="F8" s="14">
        <f>F9+F50+F56+F69+F76+F82+F90</f>
        <v>5222139</v>
      </c>
      <c r="G8" s="14">
        <f t="shared" ref="G8:H8" si="0">G9+G50+G56+G69+G76+G82+G90</f>
        <v>5081170</v>
      </c>
      <c r="H8" s="14">
        <f t="shared" si="0"/>
        <v>5010961</v>
      </c>
    </row>
    <row r="9" spans="1:10" ht="27" customHeight="1">
      <c r="A9" s="13" t="s">
        <v>9</v>
      </c>
      <c r="B9" s="8" t="s">
        <v>10</v>
      </c>
      <c r="C9" s="8" t="s">
        <v>11</v>
      </c>
      <c r="D9" s="8"/>
      <c r="E9" s="8"/>
      <c r="F9" s="15">
        <f>F10+F15+F34+F39</f>
        <v>3326427</v>
      </c>
      <c r="G9" s="15">
        <f t="shared" ref="G9:H9" si="1">G10+G15+G34+G39</f>
        <v>2962852</v>
      </c>
      <c r="H9" s="15">
        <f t="shared" si="1"/>
        <v>2941715</v>
      </c>
    </row>
    <row r="10" spans="1:10" ht="51" customHeight="1">
      <c r="A10" s="21" t="s">
        <v>12</v>
      </c>
      <c r="B10" s="22" t="s">
        <v>10</v>
      </c>
      <c r="C10" s="22" t="s">
        <v>13</v>
      </c>
      <c r="D10" s="22"/>
      <c r="E10" s="22"/>
      <c r="F10" s="15">
        <f>F11</f>
        <v>709525</v>
      </c>
      <c r="G10" s="15">
        <f t="shared" ref="G10:H10" si="2">G11</f>
        <v>709525</v>
      </c>
      <c r="H10" s="15">
        <f t="shared" si="2"/>
        <v>709525</v>
      </c>
    </row>
    <row r="11" spans="1:10" ht="38.25" customHeight="1">
      <c r="A11" s="19" t="s">
        <v>14</v>
      </c>
      <c r="B11" s="20" t="s">
        <v>10</v>
      </c>
      <c r="C11" s="20" t="s">
        <v>13</v>
      </c>
      <c r="D11" s="20" t="s">
        <v>15</v>
      </c>
      <c r="E11" s="20"/>
      <c r="F11" s="16">
        <f>F12</f>
        <v>709525</v>
      </c>
      <c r="G11" s="16">
        <f t="shared" ref="G11:H11" si="3">G12</f>
        <v>709525</v>
      </c>
      <c r="H11" s="16">
        <f t="shared" si="3"/>
        <v>709525</v>
      </c>
    </row>
    <row r="12" spans="1:10" ht="24" customHeight="1">
      <c r="A12" s="19" t="s">
        <v>16</v>
      </c>
      <c r="B12" s="20" t="s">
        <v>10</v>
      </c>
      <c r="C12" s="20" t="s">
        <v>13</v>
      </c>
      <c r="D12" s="20" t="s">
        <v>17</v>
      </c>
      <c r="E12" s="20"/>
      <c r="F12" s="16">
        <f>F13</f>
        <v>709525</v>
      </c>
      <c r="G12" s="16">
        <f t="shared" ref="G12:H12" si="4">G13</f>
        <v>709525</v>
      </c>
      <c r="H12" s="16">
        <f t="shared" si="4"/>
        <v>709525</v>
      </c>
    </row>
    <row r="13" spans="1:10" ht="47.25" customHeight="1">
      <c r="A13" s="19" t="s">
        <v>18</v>
      </c>
      <c r="B13" s="20" t="s">
        <v>10</v>
      </c>
      <c r="C13" s="20" t="s">
        <v>13</v>
      </c>
      <c r="D13" s="20" t="s">
        <v>19</v>
      </c>
      <c r="E13" s="20"/>
      <c r="F13" s="16">
        <f>F14</f>
        <v>709525</v>
      </c>
      <c r="G13" s="16">
        <f t="shared" ref="G13:H13" si="5">G14</f>
        <v>709525</v>
      </c>
      <c r="H13" s="16">
        <f t="shared" si="5"/>
        <v>709525</v>
      </c>
    </row>
    <row r="14" spans="1:10" ht="97.5" customHeight="1">
      <c r="A14" s="19" t="s">
        <v>20</v>
      </c>
      <c r="B14" s="20" t="s">
        <v>10</v>
      </c>
      <c r="C14" s="20" t="s">
        <v>13</v>
      </c>
      <c r="D14" s="20" t="s">
        <v>19</v>
      </c>
      <c r="E14" s="20" t="s">
        <v>21</v>
      </c>
      <c r="F14" s="16">
        <v>709525</v>
      </c>
      <c r="G14" s="23">
        <v>709525</v>
      </c>
      <c r="H14" s="23">
        <v>709525</v>
      </c>
      <c r="J14" t="s">
        <v>149</v>
      </c>
    </row>
    <row r="15" spans="1:10" ht="36" customHeight="1">
      <c r="A15" s="21" t="s">
        <v>22</v>
      </c>
      <c r="B15" s="22" t="s">
        <v>10</v>
      </c>
      <c r="C15" s="22" t="s">
        <v>23</v>
      </c>
      <c r="D15" s="22"/>
      <c r="E15" s="22"/>
      <c r="F15" s="15">
        <f>F16+F29</f>
        <v>2247903</v>
      </c>
      <c r="G15" s="15">
        <f t="shared" ref="G15:H15" si="6">G16+G29</f>
        <v>1884028</v>
      </c>
      <c r="H15" s="15">
        <f t="shared" si="6"/>
        <v>1884028</v>
      </c>
    </row>
    <row r="16" spans="1:10" ht="33.75" customHeight="1">
      <c r="A16" s="21" t="s">
        <v>24</v>
      </c>
      <c r="B16" s="22" t="s">
        <v>10</v>
      </c>
      <c r="C16" s="22" t="s">
        <v>23</v>
      </c>
      <c r="D16" s="22" t="s">
        <v>25</v>
      </c>
      <c r="E16" s="22"/>
      <c r="F16" s="15">
        <f>F17</f>
        <v>1701736</v>
      </c>
      <c r="G16" s="15">
        <f>G17</f>
        <v>1301444</v>
      </c>
      <c r="H16" s="15">
        <f t="shared" ref="H16" si="7">H17</f>
        <v>1301444</v>
      </c>
    </row>
    <row r="17" spans="1:8" ht="48.75" customHeight="1">
      <c r="A17" s="19" t="s">
        <v>26</v>
      </c>
      <c r="B17" s="20" t="s">
        <v>10</v>
      </c>
      <c r="C17" s="20" t="s">
        <v>23</v>
      </c>
      <c r="D17" s="20" t="s">
        <v>27</v>
      </c>
      <c r="E17" s="20"/>
      <c r="F17" s="16">
        <f>F18+F21+F23+F25+F27</f>
        <v>1701736</v>
      </c>
      <c r="G17" s="16">
        <f t="shared" ref="G17:H17" si="8">G18+G21+G23+G25+G27</f>
        <v>1301444</v>
      </c>
      <c r="H17" s="16">
        <f t="shared" si="8"/>
        <v>1301444</v>
      </c>
    </row>
    <row r="18" spans="1:8" ht="48.75" customHeight="1">
      <c r="A18" s="19" t="s">
        <v>18</v>
      </c>
      <c r="B18" s="20" t="s">
        <v>10</v>
      </c>
      <c r="C18" s="20" t="s">
        <v>23</v>
      </c>
      <c r="D18" s="20" t="s">
        <v>28</v>
      </c>
      <c r="E18" s="20"/>
      <c r="F18" s="16">
        <f>F19+F20</f>
        <v>1199444</v>
      </c>
      <c r="G18" s="16">
        <f t="shared" ref="G18:H18" si="9">G19+G20</f>
        <v>1301444</v>
      </c>
      <c r="H18" s="16">
        <f t="shared" si="9"/>
        <v>1301444</v>
      </c>
    </row>
    <row r="19" spans="1:8" ht="99.75" customHeight="1">
      <c r="A19" s="19" t="s">
        <v>20</v>
      </c>
      <c r="B19" s="20" t="s">
        <v>10</v>
      </c>
      <c r="C19" s="20" t="s">
        <v>23</v>
      </c>
      <c r="D19" s="20" t="s">
        <v>28</v>
      </c>
      <c r="E19" s="20" t="s">
        <v>21</v>
      </c>
      <c r="F19" s="16">
        <f>1261807-102000</f>
        <v>1159807</v>
      </c>
      <c r="G19" s="23">
        <v>1261807</v>
      </c>
      <c r="H19" s="23">
        <v>1261807</v>
      </c>
    </row>
    <row r="20" spans="1:8" ht="15.75">
      <c r="A20" s="19" t="s">
        <v>29</v>
      </c>
      <c r="B20" s="20" t="s">
        <v>10</v>
      </c>
      <c r="C20" s="20" t="s">
        <v>23</v>
      </c>
      <c r="D20" s="20" t="s">
        <v>28</v>
      </c>
      <c r="E20" s="20" t="s">
        <v>30</v>
      </c>
      <c r="F20" s="16">
        <v>39637</v>
      </c>
      <c r="G20" s="23">
        <v>39637</v>
      </c>
      <c r="H20" s="23">
        <v>39637</v>
      </c>
    </row>
    <row r="21" spans="1:8" ht="59.25" customHeight="1">
      <c r="A21" s="19" t="s">
        <v>35</v>
      </c>
      <c r="B21" s="20" t="s">
        <v>10</v>
      </c>
      <c r="C21" s="20" t="s">
        <v>23</v>
      </c>
      <c r="D21" s="20" t="s">
        <v>32</v>
      </c>
      <c r="E21" s="20"/>
      <c r="F21" s="16">
        <f t="shared" ref="F21:H21" si="10">F22</f>
        <v>4500</v>
      </c>
      <c r="G21" s="23">
        <f t="shared" si="10"/>
        <v>0</v>
      </c>
      <c r="H21" s="23">
        <f t="shared" si="10"/>
        <v>0</v>
      </c>
    </row>
    <row r="22" spans="1:8" ht="15.75">
      <c r="A22" s="19" t="s">
        <v>36</v>
      </c>
      <c r="B22" s="20" t="s">
        <v>10</v>
      </c>
      <c r="C22" s="20" t="s">
        <v>23</v>
      </c>
      <c r="D22" s="20" t="s">
        <v>32</v>
      </c>
      <c r="E22" s="20" t="s">
        <v>31</v>
      </c>
      <c r="F22" s="16">
        <v>4500</v>
      </c>
      <c r="G22" s="23">
        <v>0</v>
      </c>
      <c r="H22" s="23">
        <v>0</v>
      </c>
    </row>
    <row r="23" spans="1:8" ht="72.75" customHeight="1">
      <c r="A23" s="19" t="s">
        <v>37</v>
      </c>
      <c r="B23" s="20" t="s">
        <v>10</v>
      </c>
      <c r="C23" s="20" t="s">
        <v>23</v>
      </c>
      <c r="D23" s="20" t="s">
        <v>33</v>
      </c>
      <c r="E23" s="20"/>
      <c r="F23" s="16">
        <f t="shared" ref="F23:H23" si="11">F24</f>
        <v>4500</v>
      </c>
      <c r="G23" s="23">
        <f t="shared" si="11"/>
        <v>0</v>
      </c>
      <c r="H23" s="23">
        <f t="shared" si="11"/>
        <v>0</v>
      </c>
    </row>
    <row r="24" spans="1:8" ht="15.75">
      <c r="A24" s="19" t="s">
        <v>36</v>
      </c>
      <c r="B24" s="20" t="s">
        <v>10</v>
      </c>
      <c r="C24" s="20" t="s">
        <v>23</v>
      </c>
      <c r="D24" s="20" t="s">
        <v>33</v>
      </c>
      <c r="E24" s="20" t="s">
        <v>31</v>
      </c>
      <c r="F24" s="16">
        <v>4500</v>
      </c>
      <c r="G24" s="23"/>
      <c r="H24" s="23"/>
    </row>
    <row r="25" spans="1:8" ht="151.5" customHeight="1">
      <c r="A25" s="19" t="s">
        <v>38</v>
      </c>
      <c r="B25" s="20" t="s">
        <v>10</v>
      </c>
      <c r="C25" s="20" t="s">
        <v>23</v>
      </c>
      <c r="D25" s="20" t="s">
        <v>34</v>
      </c>
      <c r="E25" s="20"/>
      <c r="F25" s="16">
        <f t="shared" ref="F25:H25" si="12">F26</f>
        <v>246646</v>
      </c>
      <c r="G25" s="23">
        <f t="shared" si="12"/>
        <v>0</v>
      </c>
      <c r="H25" s="23">
        <f t="shared" si="12"/>
        <v>0</v>
      </c>
    </row>
    <row r="26" spans="1:8" ht="15.75">
      <c r="A26" s="19" t="s">
        <v>36</v>
      </c>
      <c r="B26" s="20" t="s">
        <v>10</v>
      </c>
      <c r="C26" s="20" t="s">
        <v>23</v>
      </c>
      <c r="D26" s="20" t="s">
        <v>34</v>
      </c>
      <c r="E26" s="20" t="s">
        <v>31</v>
      </c>
      <c r="F26" s="16">
        <v>246646</v>
      </c>
      <c r="G26" s="23">
        <v>0</v>
      </c>
      <c r="H26" s="23">
        <v>0</v>
      </c>
    </row>
    <row r="27" spans="1:8" ht="81" customHeight="1">
      <c r="A27" s="19" t="s">
        <v>58</v>
      </c>
      <c r="B27" s="20" t="s">
        <v>10</v>
      </c>
      <c r="C27" s="20" t="s">
        <v>23</v>
      </c>
      <c r="D27" s="20" t="s">
        <v>57</v>
      </c>
      <c r="E27" s="20"/>
      <c r="F27" s="16">
        <f t="shared" ref="F27:H27" si="13">F28</f>
        <v>246646</v>
      </c>
      <c r="G27" s="16">
        <f t="shared" si="13"/>
        <v>0</v>
      </c>
      <c r="H27" s="16">
        <f t="shared" si="13"/>
        <v>0</v>
      </c>
    </row>
    <row r="28" spans="1:8" ht="15.75">
      <c r="A28" s="19" t="s">
        <v>36</v>
      </c>
      <c r="B28" s="20" t="s">
        <v>10</v>
      </c>
      <c r="C28" s="20" t="s">
        <v>23</v>
      </c>
      <c r="D28" s="20" t="s">
        <v>57</v>
      </c>
      <c r="E28" s="20" t="s">
        <v>31</v>
      </c>
      <c r="F28" s="16">
        <v>246646</v>
      </c>
      <c r="G28" s="16">
        <v>0</v>
      </c>
      <c r="H28" s="16">
        <v>0</v>
      </c>
    </row>
    <row r="29" spans="1:8" ht="97.5" customHeight="1">
      <c r="A29" s="21" t="s">
        <v>123</v>
      </c>
      <c r="B29" s="22" t="s">
        <v>10</v>
      </c>
      <c r="C29" s="22" t="s">
        <v>23</v>
      </c>
      <c r="D29" s="22" t="s">
        <v>39</v>
      </c>
      <c r="E29" s="22"/>
      <c r="F29" s="15">
        <f>F30</f>
        <v>546167</v>
      </c>
      <c r="G29" s="15">
        <f t="shared" ref="G29:H29" si="14">G30</f>
        <v>582584</v>
      </c>
      <c r="H29" s="15">
        <f t="shared" si="14"/>
        <v>582584</v>
      </c>
    </row>
    <row r="30" spans="1:8" ht="64.5" customHeight="1">
      <c r="A30" s="19" t="s">
        <v>124</v>
      </c>
      <c r="B30" s="20" t="s">
        <v>10</v>
      </c>
      <c r="C30" s="20" t="s">
        <v>23</v>
      </c>
      <c r="D30" s="20" t="s">
        <v>40</v>
      </c>
      <c r="E30" s="20"/>
      <c r="F30" s="16">
        <f>F31</f>
        <v>546167</v>
      </c>
      <c r="G30" s="16">
        <f t="shared" ref="G30:H30" si="15">G31</f>
        <v>582584</v>
      </c>
      <c r="H30" s="16">
        <f t="shared" si="15"/>
        <v>582584</v>
      </c>
    </row>
    <row r="31" spans="1:8" ht="47.25" customHeight="1">
      <c r="A31" s="19" t="s">
        <v>42</v>
      </c>
      <c r="B31" s="20" t="s">
        <v>10</v>
      </c>
      <c r="C31" s="20" t="s">
        <v>23</v>
      </c>
      <c r="D31" s="20" t="s">
        <v>41</v>
      </c>
      <c r="E31" s="20"/>
      <c r="F31" s="16">
        <f>F32</f>
        <v>546167</v>
      </c>
      <c r="G31" s="16">
        <f t="shared" ref="G31:H31" si="16">G32</f>
        <v>582584</v>
      </c>
      <c r="H31" s="16">
        <f t="shared" si="16"/>
        <v>582584</v>
      </c>
    </row>
    <row r="32" spans="1:8" ht="33.75" customHeight="1">
      <c r="A32" s="19" t="s">
        <v>44</v>
      </c>
      <c r="B32" s="20" t="s">
        <v>10</v>
      </c>
      <c r="C32" s="20" t="s">
        <v>23</v>
      </c>
      <c r="D32" s="20" t="s">
        <v>43</v>
      </c>
      <c r="E32" s="20"/>
      <c r="F32" s="16">
        <f>F33</f>
        <v>546167</v>
      </c>
      <c r="G32" s="16">
        <f t="shared" ref="G32:H32" si="17">G33</f>
        <v>582584</v>
      </c>
      <c r="H32" s="16">
        <f t="shared" si="17"/>
        <v>582584</v>
      </c>
    </row>
    <row r="33" spans="1:8" ht="47.25" customHeight="1">
      <c r="A33" s="19" t="s">
        <v>45</v>
      </c>
      <c r="B33" s="20" t="s">
        <v>10</v>
      </c>
      <c r="C33" s="20" t="s">
        <v>23</v>
      </c>
      <c r="D33" s="20" t="s">
        <v>43</v>
      </c>
      <c r="E33" s="20" t="s">
        <v>46</v>
      </c>
      <c r="F33" s="16">
        <f>529584+16583</f>
        <v>546167</v>
      </c>
      <c r="G33" s="23">
        <v>582584</v>
      </c>
      <c r="H33" s="23">
        <v>582584</v>
      </c>
    </row>
    <row r="34" spans="1:8" ht="25.5" customHeight="1">
      <c r="A34" s="21" t="s">
        <v>139</v>
      </c>
      <c r="B34" s="22" t="s">
        <v>10</v>
      </c>
      <c r="C34" s="22" t="s">
        <v>140</v>
      </c>
      <c r="D34" s="22"/>
      <c r="E34" s="22"/>
      <c r="F34" s="15">
        <f>F35</f>
        <v>5000</v>
      </c>
      <c r="G34" s="15">
        <f t="shared" ref="G34:H37" si="18">G35</f>
        <v>5000</v>
      </c>
      <c r="H34" s="15">
        <f t="shared" si="18"/>
        <v>5000</v>
      </c>
    </row>
    <row r="35" spans="1:8" ht="32.25" customHeight="1">
      <c r="A35" s="19" t="s">
        <v>141</v>
      </c>
      <c r="B35" s="29" t="s">
        <v>10</v>
      </c>
      <c r="C35" s="29" t="s">
        <v>140</v>
      </c>
      <c r="D35" s="29" t="s">
        <v>142</v>
      </c>
      <c r="E35" s="20"/>
      <c r="F35" s="16">
        <f>F36</f>
        <v>5000</v>
      </c>
      <c r="G35" s="16">
        <f t="shared" si="18"/>
        <v>5000</v>
      </c>
      <c r="H35" s="16">
        <f t="shared" si="18"/>
        <v>5000</v>
      </c>
    </row>
    <row r="36" spans="1:8" ht="25.5" customHeight="1">
      <c r="A36" s="30" t="s">
        <v>139</v>
      </c>
      <c r="B36" s="29" t="s">
        <v>10</v>
      </c>
      <c r="C36" s="29" t="s">
        <v>140</v>
      </c>
      <c r="D36" s="29" t="s">
        <v>143</v>
      </c>
      <c r="E36" s="29"/>
      <c r="F36" s="16">
        <f>F37</f>
        <v>5000</v>
      </c>
      <c r="G36" s="16">
        <f t="shared" si="18"/>
        <v>5000</v>
      </c>
      <c r="H36" s="16">
        <f t="shared" si="18"/>
        <v>5000</v>
      </c>
    </row>
    <row r="37" spans="1:8" ht="37.5" customHeight="1">
      <c r="A37" s="30" t="s">
        <v>144</v>
      </c>
      <c r="B37" s="29" t="s">
        <v>10</v>
      </c>
      <c r="C37" s="29" t="s">
        <v>140</v>
      </c>
      <c r="D37" s="29" t="s">
        <v>145</v>
      </c>
      <c r="E37" s="29"/>
      <c r="F37" s="16">
        <f>F38</f>
        <v>5000</v>
      </c>
      <c r="G37" s="16">
        <f t="shared" si="18"/>
        <v>5000</v>
      </c>
      <c r="H37" s="16">
        <f t="shared" si="18"/>
        <v>5000</v>
      </c>
    </row>
    <row r="38" spans="1:8" ht="33" customHeight="1">
      <c r="A38" s="30" t="s">
        <v>29</v>
      </c>
      <c r="B38" s="29" t="s">
        <v>10</v>
      </c>
      <c r="C38" s="29" t="s">
        <v>140</v>
      </c>
      <c r="D38" s="29" t="s">
        <v>145</v>
      </c>
      <c r="E38" s="29" t="s">
        <v>30</v>
      </c>
      <c r="F38" s="16">
        <v>5000</v>
      </c>
      <c r="G38" s="16">
        <v>5000</v>
      </c>
      <c r="H38" s="16">
        <v>5000</v>
      </c>
    </row>
    <row r="39" spans="1:8" ht="33.75" customHeight="1">
      <c r="A39" s="26" t="s">
        <v>48</v>
      </c>
      <c r="B39" s="22" t="s">
        <v>10</v>
      </c>
      <c r="C39" s="22" t="s">
        <v>47</v>
      </c>
      <c r="D39" s="22"/>
      <c r="E39" s="22"/>
      <c r="F39" s="15">
        <f>F40+F45</f>
        <v>363999</v>
      </c>
      <c r="G39" s="15">
        <f t="shared" ref="G39:H39" si="19">G40+G45</f>
        <v>364299</v>
      </c>
      <c r="H39" s="15">
        <f t="shared" si="19"/>
        <v>343162</v>
      </c>
    </row>
    <row r="40" spans="1:8" ht="86.25" customHeight="1">
      <c r="A40" s="24" t="s">
        <v>53</v>
      </c>
      <c r="B40" s="22" t="s">
        <v>10</v>
      </c>
      <c r="C40" s="22" t="s">
        <v>47</v>
      </c>
      <c r="D40" s="25" t="s">
        <v>49</v>
      </c>
      <c r="E40" s="22"/>
      <c r="F40" s="15">
        <f>F41</f>
        <v>1000</v>
      </c>
      <c r="G40" s="15">
        <f t="shared" ref="G40:H40" si="20">G41</f>
        <v>1000</v>
      </c>
      <c r="H40" s="15">
        <f t="shared" si="20"/>
        <v>1000</v>
      </c>
    </row>
    <row r="41" spans="1:8" ht="152.25" customHeight="1">
      <c r="A41" s="19" t="s">
        <v>54</v>
      </c>
      <c r="B41" s="25" t="s">
        <v>10</v>
      </c>
      <c r="C41" s="25" t="s">
        <v>47</v>
      </c>
      <c r="D41" s="25" t="s">
        <v>50</v>
      </c>
      <c r="E41" s="25"/>
      <c r="F41" s="17">
        <f>F42</f>
        <v>1000</v>
      </c>
      <c r="G41" s="17">
        <f t="shared" ref="G41:H41" si="21">G42</f>
        <v>1000</v>
      </c>
      <c r="H41" s="17">
        <f t="shared" si="21"/>
        <v>1000</v>
      </c>
    </row>
    <row r="42" spans="1:8" ht="99" customHeight="1">
      <c r="A42" s="19" t="s">
        <v>52</v>
      </c>
      <c r="B42" s="20" t="s">
        <v>10</v>
      </c>
      <c r="C42" s="20" t="s">
        <v>47</v>
      </c>
      <c r="D42" s="20" t="s">
        <v>51</v>
      </c>
      <c r="E42" s="20"/>
      <c r="F42" s="16">
        <f>F43</f>
        <v>1000</v>
      </c>
      <c r="G42" s="16">
        <f t="shared" ref="G42:H42" si="22">G43</f>
        <v>1000</v>
      </c>
      <c r="H42" s="16">
        <f t="shared" si="22"/>
        <v>1000</v>
      </c>
    </row>
    <row r="43" spans="1:8" ht="102.75" customHeight="1">
      <c r="A43" s="19" t="s">
        <v>55</v>
      </c>
      <c r="B43" s="20" t="s">
        <v>10</v>
      </c>
      <c r="C43" s="20" t="s">
        <v>47</v>
      </c>
      <c r="D43" s="20" t="s">
        <v>56</v>
      </c>
      <c r="E43" s="20"/>
      <c r="F43" s="16">
        <f>F44</f>
        <v>1000</v>
      </c>
      <c r="G43" s="16">
        <f t="shared" ref="G43:H43" si="23">G44</f>
        <v>1000</v>
      </c>
      <c r="H43" s="16">
        <f t="shared" si="23"/>
        <v>1000</v>
      </c>
    </row>
    <row r="44" spans="1:8" ht="54.75" customHeight="1">
      <c r="A44" s="19" t="s">
        <v>45</v>
      </c>
      <c r="B44" s="20" t="s">
        <v>10</v>
      </c>
      <c r="C44" s="20" t="s">
        <v>47</v>
      </c>
      <c r="D44" s="20" t="s">
        <v>56</v>
      </c>
      <c r="E44" s="20" t="s">
        <v>46</v>
      </c>
      <c r="F44" s="16">
        <v>1000</v>
      </c>
      <c r="G44" s="16">
        <v>1000</v>
      </c>
      <c r="H44" s="16">
        <v>1000</v>
      </c>
    </row>
    <row r="45" spans="1:8" ht="59.25" customHeight="1">
      <c r="A45" s="24" t="s">
        <v>60</v>
      </c>
      <c r="B45" s="25" t="s">
        <v>10</v>
      </c>
      <c r="C45" s="25" t="s">
        <v>47</v>
      </c>
      <c r="D45" s="25" t="s">
        <v>59</v>
      </c>
      <c r="E45" s="25"/>
      <c r="F45" s="17">
        <f>F46</f>
        <v>362999</v>
      </c>
      <c r="G45" s="17">
        <f t="shared" ref="G45:H45" si="24">G46</f>
        <v>363299</v>
      </c>
      <c r="H45" s="17">
        <f t="shared" si="24"/>
        <v>342162</v>
      </c>
    </row>
    <row r="46" spans="1:8" ht="46.5" customHeight="1">
      <c r="A46" s="19" t="s">
        <v>63</v>
      </c>
      <c r="B46" s="20" t="s">
        <v>10</v>
      </c>
      <c r="C46" s="20" t="s">
        <v>47</v>
      </c>
      <c r="D46" s="20" t="s">
        <v>61</v>
      </c>
      <c r="E46" s="20"/>
      <c r="F46" s="16">
        <f>F47</f>
        <v>362999</v>
      </c>
      <c r="G46" s="16">
        <f t="shared" ref="G46:H46" si="25">G47</f>
        <v>363299</v>
      </c>
      <c r="H46" s="16">
        <f t="shared" si="25"/>
        <v>342162</v>
      </c>
    </row>
    <row r="47" spans="1:8" ht="47.25" customHeight="1">
      <c r="A47" s="19" t="s">
        <v>45</v>
      </c>
      <c r="B47" s="20" t="s">
        <v>10</v>
      </c>
      <c r="C47" s="20" t="s">
        <v>47</v>
      </c>
      <c r="D47" s="20" t="s">
        <v>62</v>
      </c>
      <c r="E47" s="20"/>
      <c r="F47" s="16">
        <f>F48+F49</f>
        <v>362999</v>
      </c>
      <c r="G47" s="16">
        <f>G48+G49</f>
        <v>363299</v>
      </c>
      <c r="H47" s="16">
        <f>H48+H49</f>
        <v>342162</v>
      </c>
    </row>
    <row r="48" spans="1:8" ht="35.25" customHeight="1">
      <c r="A48" s="19" t="s">
        <v>29</v>
      </c>
      <c r="B48" s="20" t="s">
        <v>10</v>
      </c>
      <c r="C48" s="20" t="s">
        <v>47</v>
      </c>
      <c r="D48" s="20" t="s">
        <v>62</v>
      </c>
      <c r="E48" s="20" t="s">
        <v>46</v>
      </c>
      <c r="F48" s="16">
        <f>191200</f>
        <v>191200</v>
      </c>
      <c r="G48" s="23">
        <v>293500</v>
      </c>
      <c r="H48" s="23">
        <v>272363</v>
      </c>
    </row>
    <row r="49" spans="1:8" ht="15.75">
      <c r="A49" s="19" t="s">
        <v>29</v>
      </c>
      <c r="B49" s="20" t="s">
        <v>10</v>
      </c>
      <c r="C49" s="20" t="s">
        <v>47</v>
      </c>
      <c r="D49" s="20" t="s">
        <v>62</v>
      </c>
      <c r="E49" s="20" t="s">
        <v>30</v>
      </c>
      <c r="F49" s="16">
        <f>69799+102000</f>
        <v>171799</v>
      </c>
      <c r="G49" s="16">
        <v>69799</v>
      </c>
      <c r="H49" s="16">
        <v>69799</v>
      </c>
    </row>
    <row r="50" spans="1:8" ht="30" customHeight="1">
      <c r="A50" s="26" t="s">
        <v>64</v>
      </c>
      <c r="B50" s="22" t="s">
        <v>13</v>
      </c>
      <c r="C50" s="22" t="s">
        <v>11</v>
      </c>
      <c r="D50" s="22"/>
      <c r="E50" s="22"/>
      <c r="F50" s="15">
        <f>F51</f>
        <v>280317</v>
      </c>
      <c r="G50" s="15">
        <f t="shared" ref="G50:H54" si="26">G51</f>
        <v>293264</v>
      </c>
      <c r="H50" s="15">
        <f t="shared" si="26"/>
        <v>303851</v>
      </c>
    </row>
    <row r="51" spans="1:8" ht="33" customHeight="1">
      <c r="A51" s="19" t="s">
        <v>65</v>
      </c>
      <c r="B51" s="20" t="s">
        <v>13</v>
      </c>
      <c r="C51" s="20" t="s">
        <v>66</v>
      </c>
      <c r="D51" s="20"/>
      <c r="E51" s="20"/>
      <c r="F51" s="16">
        <f>F52</f>
        <v>280317</v>
      </c>
      <c r="G51" s="16">
        <f t="shared" si="26"/>
        <v>293264</v>
      </c>
      <c r="H51" s="16">
        <f t="shared" si="26"/>
        <v>303851</v>
      </c>
    </row>
    <row r="52" spans="1:8" ht="30.75" customHeight="1">
      <c r="A52" s="19" t="s">
        <v>67</v>
      </c>
      <c r="B52" s="20" t="s">
        <v>13</v>
      </c>
      <c r="C52" s="20" t="s">
        <v>66</v>
      </c>
      <c r="D52" s="20" t="s">
        <v>68</v>
      </c>
      <c r="E52" s="20"/>
      <c r="F52" s="16">
        <f>F53</f>
        <v>280317</v>
      </c>
      <c r="G52" s="16">
        <f t="shared" si="26"/>
        <v>293264</v>
      </c>
      <c r="H52" s="16">
        <f t="shared" si="26"/>
        <v>303851</v>
      </c>
    </row>
    <row r="53" spans="1:8" ht="32.25" customHeight="1">
      <c r="A53" s="19" t="s">
        <v>69</v>
      </c>
      <c r="B53" s="20" t="s">
        <v>13</v>
      </c>
      <c r="C53" s="20" t="s">
        <v>66</v>
      </c>
      <c r="D53" s="20" t="s">
        <v>70</v>
      </c>
      <c r="E53" s="20"/>
      <c r="F53" s="16">
        <f>F54</f>
        <v>280317</v>
      </c>
      <c r="G53" s="16">
        <f t="shared" si="26"/>
        <v>293264</v>
      </c>
      <c r="H53" s="16">
        <f t="shared" si="26"/>
        <v>303851</v>
      </c>
    </row>
    <row r="54" spans="1:8" ht="49.5" customHeight="1">
      <c r="A54" s="19" t="s">
        <v>72</v>
      </c>
      <c r="B54" s="20" t="s">
        <v>13</v>
      </c>
      <c r="C54" s="20" t="s">
        <v>66</v>
      </c>
      <c r="D54" s="20" t="s">
        <v>71</v>
      </c>
      <c r="E54" s="20"/>
      <c r="F54" s="16">
        <f>F55</f>
        <v>280317</v>
      </c>
      <c r="G54" s="16">
        <f t="shared" si="26"/>
        <v>293264</v>
      </c>
      <c r="H54" s="16">
        <f t="shared" si="26"/>
        <v>303851</v>
      </c>
    </row>
    <row r="55" spans="1:8" ht="57" customHeight="1">
      <c r="A55" s="19" t="s">
        <v>20</v>
      </c>
      <c r="B55" s="20" t="s">
        <v>13</v>
      </c>
      <c r="C55" s="20" t="s">
        <v>66</v>
      </c>
      <c r="D55" s="20" t="s">
        <v>71</v>
      </c>
      <c r="E55" s="20" t="s">
        <v>21</v>
      </c>
      <c r="F55" s="16">
        <v>280317</v>
      </c>
      <c r="G55" s="23">
        <v>293264</v>
      </c>
      <c r="H55" s="23">
        <v>303851</v>
      </c>
    </row>
    <row r="56" spans="1:8" ht="59.25" customHeight="1">
      <c r="A56" s="26" t="s">
        <v>73</v>
      </c>
      <c r="B56" s="22" t="s">
        <v>66</v>
      </c>
      <c r="C56" s="22" t="s">
        <v>11</v>
      </c>
      <c r="D56" s="22"/>
      <c r="E56" s="22"/>
      <c r="F56" s="15">
        <f>F57+F63</f>
        <v>89431</v>
      </c>
      <c r="G56" s="15">
        <f>G57+G63</f>
        <v>89431</v>
      </c>
      <c r="H56" s="15">
        <f>H57+H63</f>
        <v>89431</v>
      </c>
    </row>
    <row r="57" spans="1:8" ht="24" customHeight="1">
      <c r="A57" s="24" t="s">
        <v>79</v>
      </c>
      <c r="B57" s="25" t="s">
        <v>66</v>
      </c>
      <c r="C57" s="25" t="s">
        <v>74</v>
      </c>
      <c r="D57" s="25"/>
      <c r="E57" s="25"/>
      <c r="F57" s="17">
        <f>F58</f>
        <v>61931</v>
      </c>
      <c r="G57" s="17">
        <f t="shared" ref="G57:H61" si="27">G58</f>
        <v>61931</v>
      </c>
      <c r="H57" s="17">
        <f t="shared" si="27"/>
        <v>61931</v>
      </c>
    </row>
    <row r="58" spans="1:8" ht="122.25" customHeight="1">
      <c r="A58" s="19" t="s">
        <v>125</v>
      </c>
      <c r="B58" s="20" t="s">
        <v>66</v>
      </c>
      <c r="C58" s="20" t="s">
        <v>74</v>
      </c>
      <c r="D58" s="20" t="s">
        <v>75</v>
      </c>
      <c r="E58" s="20"/>
      <c r="F58" s="16">
        <f>F59</f>
        <v>61931</v>
      </c>
      <c r="G58" s="16">
        <f t="shared" si="27"/>
        <v>61931</v>
      </c>
      <c r="H58" s="16">
        <f t="shared" si="27"/>
        <v>61931</v>
      </c>
    </row>
    <row r="59" spans="1:8" ht="62.25" customHeight="1">
      <c r="A59" s="19" t="s">
        <v>126</v>
      </c>
      <c r="B59" s="20" t="s">
        <v>66</v>
      </c>
      <c r="C59" s="20" t="s">
        <v>74</v>
      </c>
      <c r="D59" s="20" t="s">
        <v>76</v>
      </c>
      <c r="E59" s="20"/>
      <c r="F59" s="16">
        <f>F60</f>
        <v>61931</v>
      </c>
      <c r="G59" s="16">
        <f t="shared" si="27"/>
        <v>61931</v>
      </c>
      <c r="H59" s="16">
        <f t="shared" si="27"/>
        <v>61931</v>
      </c>
    </row>
    <row r="60" spans="1:8" ht="83.25" customHeight="1">
      <c r="A60" s="19" t="s">
        <v>80</v>
      </c>
      <c r="B60" s="20" t="s">
        <v>66</v>
      </c>
      <c r="C60" s="20" t="s">
        <v>74</v>
      </c>
      <c r="D60" s="20" t="s">
        <v>77</v>
      </c>
      <c r="E60" s="20"/>
      <c r="F60" s="16">
        <f>F61</f>
        <v>61931</v>
      </c>
      <c r="G60" s="16">
        <f t="shared" si="27"/>
        <v>61931</v>
      </c>
      <c r="H60" s="16">
        <f t="shared" si="27"/>
        <v>61931</v>
      </c>
    </row>
    <row r="61" spans="1:8" ht="95.25" customHeight="1">
      <c r="A61" s="19" t="s">
        <v>81</v>
      </c>
      <c r="B61" s="20" t="s">
        <v>66</v>
      </c>
      <c r="C61" s="20" t="s">
        <v>74</v>
      </c>
      <c r="D61" s="20" t="s">
        <v>78</v>
      </c>
      <c r="E61" s="20"/>
      <c r="F61" s="16">
        <f>F62</f>
        <v>61931</v>
      </c>
      <c r="G61" s="16">
        <f t="shared" si="27"/>
        <v>61931</v>
      </c>
      <c r="H61" s="16">
        <f t="shared" si="27"/>
        <v>61931</v>
      </c>
    </row>
    <row r="62" spans="1:8" ht="54.75" customHeight="1">
      <c r="A62" s="19" t="s">
        <v>45</v>
      </c>
      <c r="B62" s="20" t="s">
        <v>66</v>
      </c>
      <c r="C62" s="20" t="s">
        <v>74</v>
      </c>
      <c r="D62" s="20" t="s">
        <v>78</v>
      </c>
      <c r="E62" s="20" t="s">
        <v>46</v>
      </c>
      <c r="F62" s="16">
        <v>61931</v>
      </c>
      <c r="G62" s="23">
        <v>61931</v>
      </c>
      <c r="H62" s="23">
        <v>61931</v>
      </c>
    </row>
    <row r="63" spans="1:8" ht="74.25" customHeight="1">
      <c r="A63" s="24" t="s">
        <v>83</v>
      </c>
      <c r="B63" s="25" t="s">
        <v>66</v>
      </c>
      <c r="C63" s="25" t="s">
        <v>82</v>
      </c>
      <c r="D63" s="25"/>
      <c r="E63" s="25"/>
      <c r="F63" s="17">
        <f>F64</f>
        <v>27500</v>
      </c>
      <c r="G63" s="17">
        <f t="shared" ref="G63:H67" si="28">G64</f>
        <v>27500</v>
      </c>
      <c r="H63" s="17">
        <f t="shared" si="28"/>
        <v>27500</v>
      </c>
    </row>
    <row r="64" spans="1:8" ht="127.5" customHeight="1">
      <c r="A64" s="19" t="s">
        <v>125</v>
      </c>
      <c r="B64" s="20" t="s">
        <v>66</v>
      </c>
      <c r="C64" s="20" t="s">
        <v>82</v>
      </c>
      <c r="D64" s="20" t="s">
        <v>75</v>
      </c>
      <c r="E64" s="20"/>
      <c r="F64" s="16">
        <f>F65</f>
        <v>27500</v>
      </c>
      <c r="G64" s="16">
        <f t="shared" si="28"/>
        <v>27500</v>
      </c>
      <c r="H64" s="16">
        <f t="shared" si="28"/>
        <v>27500</v>
      </c>
    </row>
    <row r="65" spans="1:8" ht="102" customHeight="1">
      <c r="A65" s="19" t="s">
        <v>127</v>
      </c>
      <c r="B65" s="20" t="s">
        <v>66</v>
      </c>
      <c r="C65" s="20" t="s">
        <v>82</v>
      </c>
      <c r="D65" s="20" t="s">
        <v>84</v>
      </c>
      <c r="E65" s="20"/>
      <c r="F65" s="16">
        <f>F66</f>
        <v>27500</v>
      </c>
      <c r="G65" s="16">
        <f t="shared" si="28"/>
        <v>27500</v>
      </c>
      <c r="H65" s="16">
        <f t="shared" si="28"/>
        <v>27500</v>
      </c>
    </row>
    <row r="66" spans="1:8" ht="52.5" customHeight="1">
      <c r="A66" s="19" t="s">
        <v>87</v>
      </c>
      <c r="B66" s="20" t="s">
        <v>66</v>
      </c>
      <c r="C66" s="20" t="s">
        <v>82</v>
      </c>
      <c r="D66" s="20" t="s">
        <v>85</v>
      </c>
      <c r="E66" s="20"/>
      <c r="F66" s="16">
        <f>F67</f>
        <v>27500</v>
      </c>
      <c r="G66" s="16">
        <f t="shared" si="28"/>
        <v>27500</v>
      </c>
      <c r="H66" s="16">
        <f t="shared" si="28"/>
        <v>27500</v>
      </c>
    </row>
    <row r="67" spans="1:8" ht="66.75" customHeight="1">
      <c r="A67" s="19" t="s">
        <v>88</v>
      </c>
      <c r="B67" s="20" t="s">
        <v>66</v>
      </c>
      <c r="C67" s="20" t="s">
        <v>82</v>
      </c>
      <c r="D67" s="20" t="s">
        <v>86</v>
      </c>
      <c r="E67" s="20"/>
      <c r="F67" s="16">
        <f>F68</f>
        <v>27500</v>
      </c>
      <c r="G67" s="16">
        <f t="shared" si="28"/>
        <v>27500</v>
      </c>
      <c r="H67" s="16">
        <f t="shared" si="28"/>
        <v>27500</v>
      </c>
    </row>
    <row r="68" spans="1:8" ht="51.75" customHeight="1">
      <c r="A68" s="19" t="s">
        <v>45</v>
      </c>
      <c r="B68" s="20" t="s">
        <v>66</v>
      </c>
      <c r="C68" s="20" t="s">
        <v>82</v>
      </c>
      <c r="D68" s="20" t="s">
        <v>86</v>
      </c>
      <c r="E68" s="20" t="s">
        <v>46</v>
      </c>
      <c r="F68" s="16">
        <v>27500</v>
      </c>
      <c r="G68" s="23">
        <v>27500</v>
      </c>
      <c r="H68" s="23">
        <v>27500</v>
      </c>
    </row>
    <row r="69" spans="1:8" ht="29.25" customHeight="1">
      <c r="A69" s="26" t="s">
        <v>89</v>
      </c>
      <c r="B69" s="22" t="s">
        <v>23</v>
      </c>
      <c r="C69" s="22" t="s">
        <v>11</v>
      </c>
      <c r="D69" s="22"/>
      <c r="E69" s="22"/>
      <c r="F69" s="15">
        <f>F70</f>
        <v>1500</v>
      </c>
      <c r="G69" s="15">
        <f t="shared" ref="G69:H69" si="29">G70</f>
        <v>1500</v>
      </c>
      <c r="H69" s="15">
        <f t="shared" si="29"/>
        <v>1500</v>
      </c>
    </row>
    <row r="70" spans="1:8" ht="38.25" customHeight="1">
      <c r="A70" s="19" t="s">
        <v>90</v>
      </c>
      <c r="B70" s="20" t="s">
        <v>23</v>
      </c>
      <c r="C70" s="20" t="s">
        <v>91</v>
      </c>
      <c r="D70" s="20"/>
      <c r="E70" s="20"/>
      <c r="F70" s="16">
        <f>F71</f>
        <v>1500</v>
      </c>
      <c r="G70" s="16">
        <f t="shared" ref="G70:H73" si="30">G71</f>
        <v>1500</v>
      </c>
      <c r="H70" s="16">
        <f t="shared" si="30"/>
        <v>1500</v>
      </c>
    </row>
    <row r="71" spans="1:8" ht="66" customHeight="1">
      <c r="A71" s="19" t="s">
        <v>128</v>
      </c>
      <c r="B71" s="20" t="s">
        <v>23</v>
      </c>
      <c r="C71" s="20" t="s">
        <v>91</v>
      </c>
      <c r="D71" s="20" t="s">
        <v>92</v>
      </c>
      <c r="E71" s="20"/>
      <c r="F71" s="16">
        <f t="shared" ref="F71:F73" si="31">F72</f>
        <v>1500</v>
      </c>
      <c r="G71" s="16">
        <f t="shared" si="30"/>
        <v>1500</v>
      </c>
      <c r="H71" s="16">
        <f t="shared" si="30"/>
        <v>1500</v>
      </c>
    </row>
    <row r="72" spans="1:8" ht="96.75" customHeight="1">
      <c r="A72" s="19" t="s">
        <v>129</v>
      </c>
      <c r="B72" s="20" t="s">
        <v>23</v>
      </c>
      <c r="C72" s="20" t="s">
        <v>91</v>
      </c>
      <c r="D72" s="20" t="s">
        <v>93</v>
      </c>
      <c r="E72" s="20"/>
      <c r="F72" s="16">
        <f t="shared" si="31"/>
        <v>1500</v>
      </c>
      <c r="G72" s="16">
        <f t="shared" si="30"/>
        <v>1500</v>
      </c>
      <c r="H72" s="16">
        <f t="shared" si="30"/>
        <v>1500</v>
      </c>
    </row>
    <row r="73" spans="1:8" ht="113.25" customHeight="1">
      <c r="A73" s="19" t="s">
        <v>96</v>
      </c>
      <c r="B73" s="20" t="s">
        <v>23</v>
      </c>
      <c r="C73" s="20" t="s">
        <v>91</v>
      </c>
      <c r="D73" s="20" t="s">
        <v>94</v>
      </c>
      <c r="E73" s="20"/>
      <c r="F73" s="16">
        <f t="shared" si="31"/>
        <v>1500</v>
      </c>
      <c r="G73" s="16">
        <f t="shared" si="30"/>
        <v>1500</v>
      </c>
      <c r="H73" s="16">
        <f t="shared" si="30"/>
        <v>1500</v>
      </c>
    </row>
    <row r="74" spans="1:8" ht="93" customHeight="1">
      <c r="A74" s="19" t="s">
        <v>130</v>
      </c>
      <c r="B74" s="20" t="s">
        <v>23</v>
      </c>
      <c r="C74" s="20" t="s">
        <v>91</v>
      </c>
      <c r="D74" s="20" t="s">
        <v>95</v>
      </c>
      <c r="E74" s="20"/>
      <c r="F74" s="16">
        <f>F75</f>
        <v>1500</v>
      </c>
      <c r="G74" s="16">
        <f>G75</f>
        <v>1500</v>
      </c>
      <c r="H74" s="16">
        <f>H75</f>
        <v>1500</v>
      </c>
    </row>
    <row r="75" spans="1:8" ht="50.25" customHeight="1">
      <c r="A75" s="19" t="s">
        <v>45</v>
      </c>
      <c r="B75" s="20" t="s">
        <v>23</v>
      </c>
      <c r="C75" s="20" t="s">
        <v>91</v>
      </c>
      <c r="D75" s="20" t="s">
        <v>95</v>
      </c>
      <c r="E75" s="20" t="s">
        <v>46</v>
      </c>
      <c r="F75" s="16">
        <v>1500</v>
      </c>
      <c r="G75" s="23">
        <v>1500</v>
      </c>
      <c r="H75" s="23">
        <v>1500</v>
      </c>
    </row>
    <row r="76" spans="1:8" ht="31.5">
      <c r="A76" s="26" t="s">
        <v>98</v>
      </c>
      <c r="B76" s="22" t="s">
        <v>97</v>
      </c>
      <c r="C76" s="22" t="s">
        <v>11</v>
      </c>
      <c r="D76" s="22"/>
      <c r="E76" s="22"/>
      <c r="F76" s="15">
        <f>F77</f>
        <v>622781</v>
      </c>
      <c r="G76" s="15">
        <f t="shared" ref="G76:H77" si="32">G77</f>
        <v>682440</v>
      </c>
      <c r="H76" s="15">
        <f t="shared" si="32"/>
        <v>622781</v>
      </c>
    </row>
    <row r="77" spans="1:8" ht="25.5" customHeight="1">
      <c r="A77" s="24" t="s">
        <v>99</v>
      </c>
      <c r="B77" s="27" t="s">
        <v>97</v>
      </c>
      <c r="C77" s="27" t="s">
        <v>66</v>
      </c>
      <c r="D77" s="27" t="s">
        <v>100</v>
      </c>
      <c r="E77" s="27"/>
      <c r="F77" s="18">
        <f>F78</f>
        <v>622781</v>
      </c>
      <c r="G77" s="18">
        <f t="shared" si="32"/>
        <v>682440</v>
      </c>
      <c r="H77" s="18">
        <f t="shared" si="32"/>
        <v>622781</v>
      </c>
    </row>
    <row r="78" spans="1:8" ht="58.5" customHeight="1">
      <c r="A78" s="28" t="s">
        <v>67</v>
      </c>
      <c r="B78" s="25" t="s">
        <v>97</v>
      </c>
      <c r="C78" s="25" t="s">
        <v>66</v>
      </c>
      <c r="D78" s="25" t="s">
        <v>68</v>
      </c>
      <c r="E78" s="25"/>
      <c r="F78" s="17">
        <f>F79</f>
        <v>622781</v>
      </c>
      <c r="G78" s="17">
        <f t="shared" ref="G78:H79" si="33">G79</f>
        <v>682440</v>
      </c>
      <c r="H78" s="17">
        <f t="shared" si="33"/>
        <v>622781</v>
      </c>
    </row>
    <row r="79" spans="1:8" ht="33.75" customHeight="1">
      <c r="A79" s="24" t="s">
        <v>69</v>
      </c>
      <c r="B79" s="27" t="s">
        <v>97</v>
      </c>
      <c r="C79" s="27" t="s">
        <v>66</v>
      </c>
      <c r="D79" s="27" t="s">
        <v>70</v>
      </c>
      <c r="E79" s="27"/>
      <c r="F79" s="18">
        <f>F80</f>
        <v>622781</v>
      </c>
      <c r="G79" s="18">
        <f t="shared" si="33"/>
        <v>682440</v>
      </c>
      <c r="H79" s="18">
        <f t="shared" si="33"/>
        <v>622781</v>
      </c>
    </row>
    <row r="80" spans="1:8" ht="28.5" customHeight="1">
      <c r="A80" s="19" t="s">
        <v>102</v>
      </c>
      <c r="B80" s="20" t="s">
        <v>97</v>
      </c>
      <c r="C80" s="20" t="s">
        <v>66</v>
      </c>
      <c r="D80" s="20" t="s">
        <v>101</v>
      </c>
      <c r="E80" s="20"/>
      <c r="F80" s="16">
        <f>F81</f>
        <v>622781</v>
      </c>
      <c r="G80" s="16">
        <f t="shared" ref="G80:H80" si="34">G81</f>
        <v>682440</v>
      </c>
      <c r="H80" s="16">
        <f t="shared" si="34"/>
        <v>622781</v>
      </c>
    </row>
    <row r="81" spans="1:8" ht="48" customHeight="1">
      <c r="A81" s="19" t="s">
        <v>45</v>
      </c>
      <c r="B81" s="20" t="s">
        <v>97</v>
      </c>
      <c r="C81" s="20" t="s">
        <v>66</v>
      </c>
      <c r="D81" s="20" t="s">
        <v>101</v>
      </c>
      <c r="E81" s="20" t="s">
        <v>46</v>
      </c>
      <c r="F81" s="16">
        <v>622781</v>
      </c>
      <c r="G81" s="23">
        <v>682440</v>
      </c>
      <c r="H81" s="23">
        <v>622781</v>
      </c>
    </row>
    <row r="82" spans="1:8" ht="15.75">
      <c r="A82" s="26" t="s">
        <v>104</v>
      </c>
      <c r="B82" s="22" t="s">
        <v>103</v>
      </c>
      <c r="C82" s="22" t="s">
        <v>11</v>
      </c>
      <c r="D82" s="22"/>
      <c r="E82" s="22"/>
      <c r="F82" s="15">
        <f>F83</f>
        <v>590910</v>
      </c>
      <c r="G82" s="15">
        <f t="shared" ref="G82:H82" si="35">G83</f>
        <v>590910</v>
      </c>
      <c r="H82" s="15">
        <f t="shared" si="35"/>
        <v>590910</v>
      </c>
    </row>
    <row r="83" spans="1:8" ht="27" customHeight="1">
      <c r="A83" s="24" t="s">
        <v>105</v>
      </c>
      <c r="B83" s="25" t="s">
        <v>103</v>
      </c>
      <c r="C83" s="25" t="s">
        <v>10</v>
      </c>
      <c r="D83" s="25"/>
      <c r="E83" s="25"/>
      <c r="F83" s="17">
        <f>F84</f>
        <v>590910</v>
      </c>
      <c r="G83" s="17">
        <f t="shared" ref="G83:H83" si="36">G84</f>
        <v>590910</v>
      </c>
      <c r="H83" s="17">
        <f t="shared" si="36"/>
        <v>590910</v>
      </c>
    </row>
    <row r="84" spans="1:8" ht="77.25" customHeight="1">
      <c r="A84" s="19" t="s">
        <v>131</v>
      </c>
      <c r="B84" s="20" t="s">
        <v>103</v>
      </c>
      <c r="C84" s="20" t="s">
        <v>10</v>
      </c>
      <c r="D84" s="20" t="s">
        <v>106</v>
      </c>
      <c r="E84" s="20"/>
      <c r="F84" s="16">
        <f>F85</f>
        <v>590910</v>
      </c>
      <c r="G84" s="16">
        <f t="shared" ref="G84:H84" si="37">G85</f>
        <v>590910</v>
      </c>
      <c r="H84" s="16">
        <f t="shared" si="37"/>
        <v>590910</v>
      </c>
    </row>
    <row r="85" spans="1:8" ht="27.75" customHeight="1">
      <c r="A85" s="19" t="s">
        <v>132</v>
      </c>
      <c r="B85" s="20" t="s">
        <v>103</v>
      </c>
      <c r="C85" s="20" t="s">
        <v>10</v>
      </c>
      <c r="D85" s="20" t="s">
        <v>107</v>
      </c>
      <c r="E85" s="20"/>
      <c r="F85" s="16">
        <f>F86</f>
        <v>590910</v>
      </c>
      <c r="G85" s="16">
        <f>G86</f>
        <v>590910</v>
      </c>
      <c r="H85" s="16">
        <f>H86</f>
        <v>590910</v>
      </c>
    </row>
    <row r="86" spans="1:8" ht="47.25" customHeight="1">
      <c r="A86" s="19" t="s">
        <v>109</v>
      </c>
      <c r="B86" s="20" t="s">
        <v>103</v>
      </c>
      <c r="C86" s="20" t="s">
        <v>10</v>
      </c>
      <c r="D86" s="20" t="s">
        <v>108</v>
      </c>
      <c r="E86" s="20"/>
      <c r="F86" s="16">
        <f>F87</f>
        <v>590910</v>
      </c>
      <c r="G86" s="16">
        <f>G87</f>
        <v>590910</v>
      </c>
      <c r="H86" s="16">
        <f>H87</f>
        <v>590910</v>
      </c>
    </row>
    <row r="87" spans="1:8" ht="48.75" customHeight="1">
      <c r="A87" s="19" t="s">
        <v>111</v>
      </c>
      <c r="B87" s="20" t="s">
        <v>103</v>
      </c>
      <c r="C87" s="20" t="s">
        <v>10</v>
      </c>
      <c r="D87" s="20" t="s">
        <v>110</v>
      </c>
      <c r="E87" s="20"/>
      <c r="F87" s="16">
        <f>F88+F89</f>
        <v>590910</v>
      </c>
      <c r="G87" s="16">
        <f t="shared" ref="G87:H87" si="38">G88+G89</f>
        <v>590910</v>
      </c>
      <c r="H87" s="16">
        <f t="shared" si="38"/>
        <v>590910</v>
      </c>
    </row>
    <row r="88" spans="1:8" ht="50.25" customHeight="1">
      <c r="A88" s="19" t="s">
        <v>45</v>
      </c>
      <c r="B88" s="20" t="s">
        <v>103</v>
      </c>
      <c r="C88" s="20" t="s">
        <v>10</v>
      </c>
      <c r="D88" s="20" t="s">
        <v>110</v>
      </c>
      <c r="E88" s="20" t="s">
        <v>46</v>
      </c>
      <c r="F88" s="16">
        <v>586910</v>
      </c>
      <c r="G88" s="16">
        <v>586910</v>
      </c>
      <c r="H88" s="16">
        <v>586910</v>
      </c>
    </row>
    <row r="89" spans="1:8" ht="25.5" customHeight="1">
      <c r="A89" s="19" t="s">
        <v>29</v>
      </c>
      <c r="B89" s="20" t="s">
        <v>103</v>
      </c>
      <c r="C89" s="20" t="s">
        <v>10</v>
      </c>
      <c r="D89" s="20" t="s">
        <v>110</v>
      </c>
      <c r="E89" s="20" t="s">
        <v>30</v>
      </c>
      <c r="F89" s="16">
        <v>4000</v>
      </c>
      <c r="G89" s="16">
        <v>4000</v>
      </c>
      <c r="H89" s="16">
        <v>4000</v>
      </c>
    </row>
    <row r="90" spans="1:8" ht="27.75" customHeight="1">
      <c r="A90" s="26" t="s">
        <v>117</v>
      </c>
      <c r="B90" s="22" t="s">
        <v>82</v>
      </c>
      <c r="C90" s="22" t="s">
        <v>11</v>
      </c>
      <c r="D90" s="22"/>
      <c r="E90" s="22"/>
      <c r="F90" s="15">
        <f>F91+F97</f>
        <v>310773</v>
      </c>
      <c r="G90" s="15">
        <f>G91+G97</f>
        <v>460773</v>
      </c>
      <c r="H90" s="15">
        <f>H91+H97</f>
        <v>460773</v>
      </c>
    </row>
    <row r="91" spans="1:8" ht="30.75" customHeight="1">
      <c r="A91" s="19" t="s">
        <v>118</v>
      </c>
      <c r="B91" s="20" t="s">
        <v>82</v>
      </c>
      <c r="C91" s="20" t="s">
        <v>10</v>
      </c>
      <c r="D91" s="20"/>
      <c r="E91" s="20"/>
      <c r="F91" s="16">
        <f t="shared" ref="F91:F95" si="39">F92</f>
        <v>290773</v>
      </c>
      <c r="G91" s="16">
        <f t="shared" ref="G91:H94" si="40">G92</f>
        <v>440773</v>
      </c>
      <c r="H91" s="16">
        <f t="shared" si="40"/>
        <v>440773</v>
      </c>
    </row>
    <row r="92" spans="1:8" ht="130.5" customHeight="1">
      <c r="A92" s="19" t="s">
        <v>133</v>
      </c>
      <c r="B92" s="20" t="s">
        <v>82</v>
      </c>
      <c r="C92" s="20" t="s">
        <v>10</v>
      </c>
      <c r="D92" s="20" t="s">
        <v>112</v>
      </c>
      <c r="E92" s="20"/>
      <c r="F92" s="16">
        <f t="shared" si="39"/>
        <v>290773</v>
      </c>
      <c r="G92" s="16">
        <f t="shared" si="40"/>
        <v>440773</v>
      </c>
      <c r="H92" s="16">
        <f t="shared" si="40"/>
        <v>440773</v>
      </c>
    </row>
    <row r="93" spans="1:8" ht="48.75" customHeight="1">
      <c r="A93" s="19" t="s">
        <v>134</v>
      </c>
      <c r="B93" s="20" t="s">
        <v>82</v>
      </c>
      <c r="C93" s="20" t="s">
        <v>10</v>
      </c>
      <c r="D93" s="20" t="s">
        <v>113</v>
      </c>
      <c r="E93" s="20"/>
      <c r="F93" s="16">
        <f t="shared" si="39"/>
        <v>290773</v>
      </c>
      <c r="G93" s="16">
        <f t="shared" si="40"/>
        <v>440773</v>
      </c>
      <c r="H93" s="16">
        <f t="shared" si="40"/>
        <v>440773</v>
      </c>
    </row>
    <row r="94" spans="1:8" ht="78.75" customHeight="1">
      <c r="A94" s="19" t="s">
        <v>121</v>
      </c>
      <c r="B94" s="20" t="s">
        <v>82</v>
      </c>
      <c r="C94" s="20" t="s">
        <v>10</v>
      </c>
      <c r="D94" s="20" t="s">
        <v>114</v>
      </c>
      <c r="E94" s="20"/>
      <c r="F94" s="16">
        <f t="shared" si="39"/>
        <v>290773</v>
      </c>
      <c r="G94" s="16">
        <f t="shared" si="40"/>
        <v>440773</v>
      </c>
      <c r="H94" s="16">
        <f t="shared" si="40"/>
        <v>440773</v>
      </c>
    </row>
    <row r="95" spans="1:8" ht="50.25" customHeight="1">
      <c r="A95" s="19" t="s">
        <v>120</v>
      </c>
      <c r="B95" s="20" t="s">
        <v>82</v>
      </c>
      <c r="C95" s="20" t="s">
        <v>10</v>
      </c>
      <c r="D95" s="20" t="s">
        <v>115</v>
      </c>
      <c r="E95" s="20"/>
      <c r="F95" s="16">
        <f t="shared" si="39"/>
        <v>290773</v>
      </c>
      <c r="G95" s="16">
        <f t="shared" ref="G95:H95" si="41">G96</f>
        <v>440773</v>
      </c>
      <c r="H95" s="16">
        <f t="shared" si="41"/>
        <v>440773</v>
      </c>
    </row>
    <row r="96" spans="1:8" ht="33" customHeight="1">
      <c r="A96" s="19" t="s">
        <v>119</v>
      </c>
      <c r="B96" s="20" t="s">
        <v>82</v>
      </c>
      <c r="C96" s="20" t="s">
        <v>10</v>
      </c>
      <c r="D96" s="20" t="s">
        <v>115</v>
      </c>
      <c r="E96" s="20" t="s">
        <v>116</v>
      </c>
      <c r="F96" s="16">
        <f>440773-150000</f>
        <v>290773</v>
      </c>
      <c r="G96" s="23">
        <v>440773</v>
      </c>
      <c r="H96" s="23">
        <v>440773</v>
      </c>
    </row>
    <row r="97" spans="1:8" ht="36.75" customHeight="1">
      <c r="A97" s="24" t="s">
        <v>135</v>
      </c>
      <c r="B97" s="25" t="s">
        <v>82</v>
      </c>
      <c r="C97" s="25" t="s">
        <v>23</v>
      </c>
      <c r="D97" s="25"/>
      <c r="E97" s="25"/>
      <c r="F97" s="17">
        <f>F98</f>
        <v>20000</v>
      </c>
      <c r="G97" s="17">
        <f t="shared" ref="G97:H100" si="42">G98</f>
        <v>20000</v>
      </c>
      <c r="H97" s="17">
        <f t="shared" si="42"/>
        <v>20000</v>
      </c>
    </row>
    <row r="98" spans="1:8" ht="42.75" customHeight="1">
      <c r="A98" s="19" t="s">
        <v>136</v>
      </c>
      <c r="B98" s="20" t="s">
        <v>82</v>
      </c>
      <c r="C98" s="20" t="s">
        <v>23</v>
      </c>
      <c r="D98" s="20" t="s">
        <v>68</v>
      </c>
      <c r="E98" s="20"/>
      <c r="F98" s="16">
        <f>F99</f>
        <v>20000</v>
      </c>
      <c r="G98" s="16">
        <f t="shared" si="42"/>
        <v>20000</v>
      </c>
      <c r="H98" s="16">
        <f t="shared" si="42"/>
        <v>20000</v>
      </c>
    </row>
    <row r="99" spans="1:8" ht="49.5" customHeight="1">
      <c r="A99" s="24" t="s">
        <v>69</v>
      </c>
      <c r="B99" s="20" t="s">
        <v>82</v>
      </c>
      <c r="C99" s="20" t="s">
        <v>23</v>
      </c>
      <c r="D99" s="20" t="s">
        <v>70</v>
      </c>
      <c r="E99" s="20"/>
      <c r="F99" s="16">
        <f>F100</f>
        <v>20000</v>
      </c>
      <c r="G99" s="16">
        <f t="shared" si="42"/>
        <v>20000</v>
      </c>
      <c r="H99" s="16">
        <f t="shared" si="42"/>
        <v>20000</v>
      </c>
    </row>
    <row r="100" spans="1:8" ht="58.5" customHeight="1">
      <c r="A100" s="19" t="s">
        <v>137</v>
      </c>
      <c r="B100" s="20" t="s">
        <v>82</v>
      </c>
      <c r="C100" s="20" t="s">
        <v>23</v>
      </c>
      <c r="D100" s="20" t="s">
        <v>138</v>
      </c>
      <c r="E100" s="20"/>
      <c r="F100" s="16">
        <f>F101</f>
        <v>20000</v>
      </c>
      <c r="G100" s="16">
        <f t="shared" si="42"/>
        <v>20000</v>
      </c>
      <c r="H100" s="16">
        <f t="shared" si="42"/>
        <v>20000</v>
      </c>
    </row>
    <row r="101" spans="1:8" ht="54" customHeight="1">
      <c r="A101" s="19" t="s">
        <v>45</v>
      </c>
      <c r="B101" s="20" t="s">
        <v>82</v>
      </c>
      <c r="C101" s="20" t="s">
        <v>23</v>
      </c>
      <c r="D101" s="20" t="s">
        <v>138</v>
      </c>
      <c r="E101" s="20" t="s">
        <v>46</v>
      </c>
      <c r="F101" s="16">
        <v>20000</v>
      </c>
      <c r="G101" s="23">
        <v>20000</v>
      </c>
      <c r="H101" s="23">
        <v>20000</v>
      </c>
    </row>
  </sheetData>
  <mergeCells count="3">
    <mergeCell ref="A4:H4"/>
    <mergeCell ref="D3:H3"/>
    <mergeCell ref="F2:H2"/>
  </mergeCells>
  <pageMargins left="0.31496062992125984" right="0.11811023622047245" top="0.15748031496062992" bottom="0.19685039370078741" header="0.31496062992125984" footer="0.31496062992125984"/>
  <pageSetup paperSize="9" scale="70" orientation="portrait" horizontalDpi="180" verticalDpi="18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2022-11-14T18:05:46Z</dcterms:modified>
</cp:coreProperties>
</file>